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Лист1" sheetId="1" r:id="rId1"/>
  </sheets>
  <definedNames>
    <definedName name="_xlnm.Print_Area" localSheetId="0">'Лист1'!$A$1:$J$200</definedName>
  </definedNames>
  <calcPr fullCalcOnLoad="1"/>
</workbook>
</file>

<file path=xl/sharedStrings.xml><?xml version="1.0" encoding="utf-8"?>
<sst xmlns="http://schemas.openxmlformats.org/spreadsheetml/2006/main" count="360" uniqueCount="99">
  <si>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</si>
  <si>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</si>
  <si>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</si>
  <si>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</si>
  <si>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</si>
  <si>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</si>
  <si>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</si>
  <si>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</si>
  <si>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</si>
  <si>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</si>
  <si>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</si>
  <si>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</si>
  <si>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</si>
  <si>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</si>
  <si>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</si>
  <si>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</si>
  <si>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</si>
  <si>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Подстанция</t>
  </si>
  <si>
    <t>Максимальная нагрузка, МВТ</t>
  </si>
  <si>
    <t>Максимальная загрузка тр-ра %</t>
  </si>
  <si>
    <t>Максимальная нагрузка,МВА</t>
  </si>
  <si>
    <t>Минимальная.
 нагрузка, МВТ</t>
  </si>
  <si>
    <t>Минимальная.
 загрузка тр-ра %</t>
  </si>
  <si>
    <t>Минимальная.
 нагрузка,МВА</t>
  </si>
  <si>
    <t>№ 
тр-ра</t>
  </si>
  <si>
    <t>Установленая
мощность МВА</t>
  </si>
  <si>
    <t>Т-1</t>
  </si>
  <si>
    <t>Т-2</t>
  </si>
  <si>
    <t>Т-3</t>
  </si>
  <si>
    <t>Итого</t>
  </si>
  <si>
    <r>
      <t>Примечание:</t>
    </r>
    <r>
      <rPr>
        <sz val="14"/>
        <rFont val="Arial Cyr"/>
        <family val="2"/>
      </rPr>
      <t xml:space="preserve"> На подстанциях с двумя трансформаторами, в зависимости от графика нагрузки, с учетом надежности питания потребителей и условий минимума  потерь электроэнергии, в работе могут находиться два или один силовой трансформатор. При этом второй трансформатор находится в резерве без напряжения. </t>
    </r>
  </si>
  <si>
    <t>ПС Искра</t>
  </si>
  <si>
    <t xml:space="preserve">ПС Алексеевка </t>
  </si>
  <si>
    <t>ПС Урюпинка</t>
  </si>
  <si>
    <t>Минская</t>
  </si>
  <si>
    <t>ПС Одесская</t>
  </si>
  <si>
    <t>ПС Ивановская</t>
  </si>
  <si>
    <t>ПС Новорыбинка</t>
  </si>
  <si>
    <t>ПС Акколь</t>
  </si>
  <si>
    <t>ПС Трудовая</t>
  </si>
  <si>
    <t>ПС Гусарка</t>
  </si>
  <si>
    <t>ПС Кенес</t>
  </si>
  <si>
    <t>ПС Джамбул</t>
  </si>
  <si>
    <t>ПС Наумовка</t>
  </si>
  <si>
    <t>ПС Карабулак</t>
  </si>
  <si>
    <t>Итого по АРЭС:</t>
  </si>
  <si>
    <t>ПС Заводская</t>
  </si>
  <si>
    <t>ПС Никольская</t>
  </si>
  <si>
    <t>ПС Карамышевка</t>
  </si>
  <si>
    <t>ПС Журавлевка</t>
  </si>
  <si>
    <t>ПС Красноводская</t>
  </si>
  <si>
    <t>ПС Новобратская</t>
  </si>
  <si>
    <t>ПС Капитоновка</t>
  </si>
  <si>
    <t>ПС Даниловка</t>
  </si>
  <si>
    <t>ПС Элеватор</t>
  </si>
  <si>
    <t>ПС Колоколовка</t>
  </si>
  <si>
    <t>ПС Вознесенка</t>
  </si>
  <si>
    <t>ПС Отрадная</t>
  </si>
  <si>
    <t>ПС Ерголка</t>
  </si>
  <si>
    <t>ПС Амангельды</t>
  </si>
  <si>
    <t>ПС Иванковка</t>
  </si>
  <si>
    <t>ПС СПГО</t>
  </si>
  <si>
    <t>ПС Ерментау</t>
  </si>
  <si>
    <t>ПС Тургай</t>
  </si>
  <si>
    <t>ПС Новомарковка</t>
  </si>
  <si>
    <t>ПС Фрунзе</t>
  </si>
  <si>
    <t>ПС Город-2</t>
  </si>
  <si>
    <t>ПС Город-1</t>
  </si>
  <si>
    <t>ПС Звенигородка</t>
  </si>
  <si>
    <t>ПС Павловка</t>
  </si>
  <si>
    <t>ПС Горная</t>
  </si>
  <si>
    <t>ПС Уленты</t>
  </si>
  <si>
    <t>ПС Ленинская</t>
  </si>
  <si>
    <t>ПС Новодолинка</t>
  </si>
  <si>
    <t>ПС Благодатная</t>
  </si>
  <si>
    <t>ПС Жолымбет</t>
  </si>
  <si>
    <t>АТ-3</t>
  </si>
  <si>
    <t>ПС Шортанды</t>
  </si>
  <si>
    <t>ПС Елизаветинка</t>
  </si>
  <si>
    <t>ПС Канкрынка</t>
  </si>
  <si>
    <t>ПС Дамса</t>
  </si>
  <si>
    <t>ПС Петровка</t>
  </si>
  <si>
    <t>ПС Андреевка</t>
  </si>
  <si>
    <t>ПС Агат</t>
  </si>
  <si>
    <t>ПС Кара-Адыр</t>
  </si>
  <si>
    <t>ПС Пригородная</t>
  </si>
  <si>
    <t>ПС Раевка</t>
  </si>
  <si>
    <t>ПС Новокубанка</t>
  </si>
  <si>
    <t>ПС Южная</t>
  </si>
  <si>
    <t>ПС Белое Озеро</t>
  </si>
  <si>
    <t>ПС Гуляй Поле</t>
  </si>
  <si>
    <t>откл</t>
  </si>
  <si>
    <t>Начальник ОДС                                               В.Кудрявцев</t>
  </si>
  <si>
    <t>Шортандинские РЭС</t>
  </si>
  <si>
    <t>Ерментауские РЭС</t>
  </si>
  <si>
    <t>Буландинские РЭС</t>
  </si>
  <si>
    <t>Алексеевские РЭС</t>
  </si>
  <si>
    <t>резерв</t>
  </si>
  <si>
    <t xml:space="preserve">Загрузка силовых трансформаторов                                                                                              
на ПС Степногорских МЭС на  17 июня 2020 г.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</si>
</sst>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0"/>
    <numFmt numFmtId="180" formatCode="0.000000000"/>
  </numFmts>
  <fonts count="41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4"/>
      <color indexed="10"/>
      <name val="Arial Cyr"/>
      <family val="2"/>
    </font>
    <font>
      <sz val="14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 tint="0.1500000059604644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172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11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172" fontId="2" fillId="32" borderId="10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horizontal="left" vertical="center"/>
    </xf>
    <xf numFmtId="172" fontId="2" fillId="32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72" fontId="1" fillId="0" borderId="10" xfId="0" applyNumberFormat="1" applyFont="1" applyBorder="1" applyAlignment="1">
      <alignment horizontal="center" vertical="center"/>
    </xf>
    <xf numFmtId="172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" fillId="34" borderId="0" xfId="0" applyFont="1" applyFill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72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 vertical="center"/>
    </xf>
    <xf numFmtId="172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/>
    </xf>
    <xf numFmtId="2" fontId="2" fillId="34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 vertical="center"/>
    </xf>
    <xf numFmtId="172" fontId="2" fillId="36" borderId="10" xfId="0" applyNumberFormat="1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left" vertical="center"/>
    </xf>
    <xf numFmtId="0" fontId="2" fillId="37" borderId="11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left" vertical="center"/>
    </xf>
    <xf numFmtId="0" fontId="2" fillId="37" borderId="11" xfId="0" applyFont="1" applyFill="1" applyBorder="1" applyAlignment="1">
      <alignment horizontal="center"/>
    </xf>
    <xf numFmtId="0" fontId="40" fillId="37" borderId="11" xfId="0" applyFont="1" applyFill="1" applyBorder="1" applyAlignment="1">
      <alignment horizontal="left" vertical="center"/>
    </xf>
    <xf numFmtId="0" fontId="40" fillId="37" borderId="10" xfId="0" applyFont="1" applyFill="1" applyBorder="1" applyAlignment="1">
      <alignment horizontal="left" vertical="center"/>
    </xf>
    <xf numFmtId="0" fontId="40" fillId="37" borderId="11" xfId="0" applyFont="1" applyFill="1" applyBorder="1" applyAlignment="1">
      <alignment horizontal="center"/>
    </xf>
    <xf numFmtId="172" fontId="2" fillId="37" borderId="10" xfId="0" applyNumberFormat="1" applyFont="1" applyFill="1" applyBorder="1" applyAlignment="1">
      <alignment horizontal="center"/>
    </xf>
    <xf numFmtId="172" fontId="2" fillId="37" borderId="10" xfId="0" applyNumberFormat="1" applyFont="1" applyFill="1" applyBorder="1" applyAlignment="1">
      <alignment horizontal="center"/>
    </xf>
    <xf numFmtId="172" fontId="2" fillId="35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37" borderId="12" xfId="0" applyFont="1" applyFill="1" applyBorder="1" applyAlignment="1">
      <alignment horizontal="left" vertical="center"/>
    </xf>
    <xf numFmtId="0" fontId="4" fillId="37" borderId="11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37" borderId="12" xfId="0" applyFont="1" applyFill="1" applyBorder="1" applyAlignment="1">
      <alignment horizontal="left" vertical="center"/>
    </xf>
    <xf numFmtId="0" fontId="2" fillId="37" borderId="1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0" fillId="37" borderId="12" xfId="0" applyFont="1" applyFill="1" applyBorder="1" applyAlignment="1">
      <alignment horizontal="left" vertical="center"/>
    </xf>
    <xf numFmtId="0" fontId="40" fillId="37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40" fillId="37" borderId="16" xfId="0" applyFont="1" applyFill="1" applyBorder="1" applyAlignment="1">
      <alignment horizontal="left" vertical="center"/>
    </xf>
    <xf numFmtId="0" fontId="2" fillId="37" borderId="16" xfId="0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2" fontId="2" fillId="0" borderId="12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 vertical="center"/>
    </xf>
    <xf numFmtId="172" fontId="2" fillId="34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196</xdr:row>
      <xdr:rowOff>76200</xdr:rowOff>
    </xdr:from>
    <xdr:to>
      <xdr:col>5</xdr:col>
      <xdr:colOff>381000</xdr:colOff>
      <xdr:row>200</xdr:row>
      <xdr:rowOff>76200</xdr:rowOff>
    </xdr:to>
    <xdr:pic>
      <xdr:nvPicPr>
        <xdr:cNvPr id="1" name="Picture 1" descr="Подпись Кудрявце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34499550"/>
          <a:ext cx="1495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5"/>
  <sheetViews>
    <sheetView tabSelected="1" view="pageBreakPreview" zoomScale="90" zoomScaleNormal="85" zoomScaleSheetLayoutView="90" zoomScalePageLayoutView="0" workbookViewId="0" topLeftCell="A4">
      <selection activeCell="J192" sqref="J192"/>
    </sheetView>
  </sheetViews>
  <sheetFormatPr defaultColWidth="9.00390625" defaultRowHeight="12.75"/>
  <cols>
    <col min="1" max="1" width="7.375" style="1" customWidth="1"/>
    <col min="2" max="2" width="26.375" style="1" customWidth="1"/>
    <col min="3" max="3" width="9.375" style="1" customWidth="1"/>
    <col min="4" max="4" width="20.25390625" style="1" customWidth="1"/>
    <col min="5" max="5" width="19.25390625" style="46" customWidth="1"/>
    <col min="6" max="6" width="19.875" style="1" customWidth="1"/>
    <col min="7" max="7" width="19.75390625" style="1" customWidth="1"/>
    <col min="8" max="8" width="20.00390625" style="46" customWidth="1"/>
    <col min="9" max="9" width="20.125" style="1" customWidth="1"/>
    <col min="10" max="10" width="19.00390625" style="10" customWidth="1"/>
    <col min="11" max="16384" width="9.125" style="1" customWidth="1"/>
  </cols>
  <sheetData>
    <row r="1" spans="1:10" ht="35.25" customHeight="1">
      <c r="A1" s="120" t="s">
        <v>98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5" customHeight="1">
      <c r="A2" s="47"/>
      <c r="B2" s="47"/>
      <c r="C2" s="47"/>
      <c r="D2" s="47"/>
      <c r="E2" s="47"/>
      <c r="F2" s="47"/>
      <c r="G2" s="47"/>
      <c r="H2" s="47"/>
      <c r="I2" s="47"/>
      <c r="J2" s="2"/>
    </row>
    <row r="3" spans="1:10" ht="69.75" customHeight="1">
      <c r="A3" s="48" t="s">
        <v>16</v>
      </c>
      <c r="B3" s="48" t="s">
        <v>17</v>
      </c>
      <c r="C3" s="49" t="s">
        <v>24</v>
      </c>
      <c r="D3" s="49" t="s">
        <v>25</v>
      </c>
      <c r="E3" s="71" t="s">
        <v>18</v>
      </c>
      <c r="F3" s="50" t="s">
        <v>19</v>
      </c>
      <c r="G3" s="51" t="s">
        <v>20</v>
      </c>
      <c r="H3" s="71" t="s">
        <v>21</v>
      </c>
      <c r="I3" s="50" t="s">
        <v>22</v>
      </c>
      <c r="J3" s="4" t="s">
        <v>23</v>
      </c>
    </row>
    <row r="4" spans="1:10" ht="17.25" customHeight="1">
      <c r="A4" s="117" t="s">
        <v>96</v>
      </c>
      <c r="B4" s="118"/>
      <c r="C4" s="118"/>
      <c r="D4" s="118"/>
      <c r="E4" s="118"/>
      <c r="F4" s="118"/>
      <c r="G4" s="118"/>
      <c r="H4" s="118"/>
      <c r="I4" s="119"/>
      <c r="J4" s="5"/>
    </row>
    <row r="5" spans="1:22" ht="17.25" customHeight="1">
      <c r="A5" s="115" t="s">
        <v>0</v>
      </c>
      <c r="B5" s="101" t="s">
        <v>32</v>
      </c>
      <c r="C5" s="52" t="s">
        <v>26</v>
      </c>
      <c r="D5" s="92">
        <v>16</v>
      </c>
      <c r="E5" s="72">
        <v>3.65</v>
      </c>
      <c r="F5" s="69">
        <f>E5*100/D5</f>
        <v>22.8125</v>
      </c>
      <c r="G5" s="69">
        <f>E5/0.9</f>
        <v>4.055555555555555</v>
      </c>
      <c r="H5" s="72">
        <v>2.52</v>
      </c>
      <c r="I5" s="69">
        <f>H5*100/D5</f>
        <v>15.75</v>
      </c>
      <c r="J5" s="70">
        <f>H5/0.9</f>
        <v>2.8</v>
      </c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ht="18">
      <c r="A6" s="116"/>
      <c r="B6" s="102"/>
      <c r="C6" s="53" t="s">
        <v>27</v>
      </c>
      <c r="D6" s="93">
        <v>10</v>
      </c>
      <c r="E6" s="72">
        <v>1.61</v>
      </c>
      <c r="F6" s="69">
        <f>E6*100/D6</f>
        <v>16.1</v>
      </c>
      <c r="G6" s="55">
        <f>E6/0.9</f>
        <v>1.788888888888889</v>
      </c>
      <c r="H6" s="72">
        <v>0.89</v>
      </c>
      <c r="I6" s="69">
        <f>H6*100/D6</f>
        <v>8.9</v>
      </c>
      <c r="J6" s="7">
        <f>H6/0.9</f>
        <v>0.9888888888888889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2" s="18" customFormat="1" ht="3.75" customHeight="1">
      <c r="A7" s="13"/>
      <c r="B7" s="81"/>
      <c r="C7" s="14"/>
      <c r="D7" s="93"/>
      <c r="E7" s="15"/>
      <c r="F7" s="15"/>
      <c r="G7" s="15"/>
      <c r="H7" s="15"/>
      <c r="I7" s="15"/>
      <c r="J7" s="20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22" ht="18">
      <c r="A8" s="115" t="s">
        <v>1</v>
      </c>
      <c r="B8" s="101" t="s">
        <v>31</v>
      </c>
      <c r="C8" s="53" t="s">
        <v>26</v>
      </c>
      <c r="D8" s="93">
        <v>10</v>
      </c>
      <c r="E8" s="73">
        <v>0.5</v>
      </c>
      <c r="F8" s="69">
        <f>E8*100/D8</f>
        <v>5</v>
      </c>
      <c r="G8" s="62">
        <f>E8/0.9</f>
        <v>0.5555555555555556</v>
      </c>
      <c r="H8" s="73">
        <v>0.4</v>
      </c>
      <c r="I8" s="69">
        <f>H8*100/D8</f>
        <v>4</v>
      </c>
      <c r="J8" s="38">
        <f>H8/0.9</f>
        <v>0.4444444444444445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</row>
    <row r="9" spans="1:22" ht="18">
      <c r="A9" s="116"/>
      <c r="B9" s="102"/>
      <c r="C9" s="53" t="s">
        <v>27</v>
      </c>
      <c r="D9" s="93">
        <v>7.5</v>
      </c>
      <c r="E9" s="72" t="s">
        <v>91</v>
      </c>
      <c r="F9" s="69"/>
      <c r="G9" s="48"/>
      <c r="H9" s="72" t="s">
        <v>91</v>
      </c>
      <c r="I9" s="69"/>
      <c r="J9" s="48" t="s">
        <v>91</v>
      </c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1:22" s="18" customFormat="1" ht="3.75" customHeight="1">
      <c r="A10" s="13"/>
      <c r="B10" s="82"/>
      <c r="C10" s="14"/>
      <c r="D10" s="93"/>
      <c r="E10" s="15"/>
      <c r="F10" s="15"/>
      <c r="G10" s="15"/>
      <c r="H10" s="15"/>
      <c r="I10" s="15"/>
      <c r="J10" s="17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pans="1:22" ht="18">
      <c r="A11" s="115" t="s">
        <v>2</v>
      </c>
      <c r="B11" s="101" t="s">
        <v>33</v>
      </c>
      <c r="C11" s="53" t="s">
        <v>26</v>
      </c>
      <c r="D11" s="93">
        <v>2.5</v>
      </c>
      <c r="E11" s="72" t="s">
        <v>91</v>
      </c>
      <c r="F11" s="69"/>
      <c r="G11" s="62"/>
      <c r="H11" s="72" t="s">
        <v>91</v>
      </c>
      <c r="I11" s="69"/>
      <c r="J11" s="7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</row>
    <row r="12" spans="1:22" ht="17.25" customHeight="1">
      <c r="A12" s="116"/>
      <c r="B12" s="102"/>
      <c r="C12" s="53" t="s">
        <v>27</v>
      </c>
      <c r="D12" s="93">
        <v>2.5</v>
      </c>
      <c r="E12" s="72">
        <v>0.58</v>
      </c>
      <c r="F12" s="69">
        <f>E12*100/D12</f>
        <v>23.199999999999996</v>
      </c>
      <c r="G12" s="62">
        <f>E12/0.9</f>
        <v>0.6444444444444444</v>
      </c>
      <c r="H12" s="72">
        <v>0.33</v>
      </c>
      <c r="I12" s="69">
        <f>H12*100/D12</f>
        <v>13.2</v>
      </c>
      <c r="J12" s="7">
        <f>H12/0.9</f>
        <v>0.3666666666666667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spans="1:22" s="18" customFormat="1" ht="3.75" customHeight="1">
      <c r="A13" s="13"/>
      <c r="B13" s="81"/>
      <c r="C13" s="14"/>
      <c r="D13" s="93"/>
      <c r="E13" s="15"/>
      <c r="F13" s="15"/>
      <c r="G13" s="15"/>
      <c r="H13" s="15"/>
      <c r="I13" s="15"/>
      <c r="J13" s="15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22" ht="18">
      <c r="A14" s="115" t="s">
        <v>3</v>
      </c>
      <c r="B14" s="101" t="s">
        <v>34</v>
      </c>
      <c r="C14" s="53" t="s">
        <v>26</v>
      </c>
      <c r="D14" s="93">
        <v>1.6</v>
      </c>
      <c r="E14" s="73" t="s">
        <v>91</v>
      </c>
      <c r="F14" s="69"/>
      <c r="G14" s="55"/>
      <c r="H14" s="73" t="s">
        <v>91</v>
      </c>
      <c r="I14" s="69"/>
      <c r="J14" s="7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</row>
    <row r="15" spans="1:22" ht="18">
      <c r="A15" s="116"/>
      <c r="B15" s="102"/>
      <c r="C15" s="53" t="s">
        <v>27</v>
      </c>
      <c r="D15" s="93">
        <v>1.8</v>
      </c>
      <c r="E15" s="73">
        <v>0.04</v>
      </c>
      <c r="F15" s="69">
        <f>E15*100/D15</f>
        <v>2.2222222222222223</v>
      </c>
      <c r="G15" s="55">
        <f>E15/0.9</f>
        <v>0.044444444444444446</v>
      </c>
      <c r="H15" s="73">
        <v>0.03</v>
      </c>
      <c r="I15" s="69">
        <f>H15*100/D15</f>
        <v>1.6666666666666665</v>
      </c>
      <c r="J15" s="7">
        <f>H15/0.9</f>
        <v>0.03333333333333333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</row>
    <row r="16" spans="1:22" s="18" customFormat="1" ht="3.75" customHeight="1">
      <c r="A16" s="13"/>
      <c r="B16" s="81"/>
      <c r="C16" s="14"/>
      <c r="D16" s="93"/>
      <c r="E16" s="15"/>
      <c r="F16" s="15"/>
      <c r="G16" s="15"/>
      <c r="H16" s="15"/>
      <c r="I16" s="15"/>
      <c r="J16" s="15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2" ht="18">
      <c r="A17" s="115" t="s">
        <v>4</v>
      </c>
      <c r="B17" s="101" t="s">
        <v>35</v>
      </c>
      <c r="C17" s="53" t="s">
        <v>26</v>
      </c>
      <c r="D17" s="93">
        <v>1.6</v>
      </c>
      <c r="E17" s="73" t="s">
        <v>91</v>
      </c>
      <c r="F17" s="69"/>
      <c r="G17" s="55"/>
      <c r="H17" s="73" t="s">
        <v>91</v>
      </c>
      <c r="I17" s="69"/>
      <c r="J17" s="7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2" ht="18">
      <c r="A18" s="116"/>
      <c r="B18" s="102"/>
      <c r="C18" s="53" t="s">
        <v>27</v>
      </c>
      <c r="D18" s="93">
        <v>1.6</v>
      </c>
      <c r="E18" s="72">
        <v>0.04</v>
      </c>
      <c r="F18" s="69">
        <f>E18*100/D18</f>
        <v>2.5</v>
      </c>
      <c r="G18" s="55">
        <f>E18/0.9</f>
        <v>0.044444444444444446</v>
      </c>
      <c r="H18" s="72">
        <v>0.03</v>
      </c>
      <c r="I18" s="69">
        <f>H18*100/D18</f>
        <v>1.875</v>
      </c>
      <c r="J18" s="7">
        <f>H18/0.9</f>
        <v>0.03333333333333333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spans="1:22" ht="3.75" customHeight="1">
      <c r="A19" s="13"/>
      <c r="B19" s="81"/>
      <c r="C19" s="14"/>
      <c r="D19" s="93"/>
      <c r="E19" s="15"/>
      <c r="F19" s="15"/>
      <c r="G19" s="15"/>
      <c r="H19" s="15"/>
      <c r="I19" s="15"/>
      <c r="J19" s="15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1:22" ht="18">
      <c r="A20" s="115" t="s">
        <v>5</v>
      </c>
      <c r="B20" s="101" t="s">
        <v>36</v>
      </c>
      <c r="C20" s="53" t="s">
        <v>26</v>
      </c>
      <c r="D20" s="93">
        <v>1.6</v>
      </c>
      <c r="E20" s="73" t="s">
        <v>91</v>
      </c>
      <c r="F20" s="69"/>
      <c r="G20" s="55"/>
      <c r="H20" s="73" t="s">
        <v>91</v>
      </c>
      <c r="I20" s="69"/>
      <c r="J20" s="7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1:22" ht="18">
      <c r="A21" s="116"/>
      <c r="B21" s="102"/>
      <c r="C21" s="53" t="s">
        <v>27</v>
      </c>
      <c r="D21" s="93">
        <v>1.6</v>
      </c>
      <c r="E21" s="72">
        <v>0.12</v>
      </c>
      <c r="F21" s="69">
        <f>E21*100/D21</f>
        <v>7.5</v>
      </c>
      <c r="G21" s="55">
        <f>E21/0.9</f>
        <v>0.13333333333333333</v>
      </c>
      <c r="H21" s="72">
        <v>0.06</v>
      </c>
      <c r="I21" s="69">
        <f>H21*100/D21</f>
        <v>3.75</v>
      </c>
      <c r="J21" s="7">
        <f>H21/0.9</f>
        <v>0.06666666666666667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1:22" s="18" customFormat="1" ht="3.75" customHeight="1">
      <c r="A22" s="13"/>
      <c r="B22" s="82"/>
      <c r="C22" s="13"/>
      <c r="D22" s="88"/>
      <c r="E22" s="13"/>
      <c r="F22" s="13"/>
      <c r="G22" s="13"/>
      <c r="H22" s="13"/>
      <c r="I22" s="13"/>
      <c r="J22" s="13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1:22" ht="18">
      <c r="A23" s="115" t="s">
        <v>6</v>
      </c>
      <c r="B23" s="101" t="s">
        <v>37</v>
      </c>
      <c r="C23" s="53" t="s">
        <v>26</v>
      </c>
      <c r="D23" s="93">
        <v>2.5</v>
      </c>
      <c r="E23" s="72">
        <v>0.4</v>
      </c>
      <c r="F23" s="69">
        <f>E23*100/D23</f>
        <v>16</v>
      </c>
      <c r="G23" s="55">
        <f>E23/0.9</f>
        <v>0.4444444444444445</v>
      </c>
      <c r="H23" s="72">
        <v>0.15</v>
      </c>
      <c r="I23" s="69">
        <f>H23*100/D23</f>
        <v>6</v>
      </c>
      <c r="J23" s="7">
        <f>H23/0.9</f>
        <v>0.16666666666666666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1:22" ht="18">
      <c r="A24" s="116"/>
      <c r="B24" s="102"/>
      <c r="C24" s="53" t="s">
        <v>27</v>
      </c>
      <c r="D24" s="93">
        <v>2.5</v>
      </c>
      <c r="E24" s="73" t="s">
        <v>91</v>
      </c>
      <c r="F24" s="69"/>
      <c r="G24" s="55"/>
      <c r="H24" s="73" t="s">
        <v>91</v>
      </c>
      <c r="I24" s="69"/>
      <c r="J24" s="7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22" s="18" customFormat="1" ht="3.75" customHeight="1">
      <c r="A25" s="13"/>
      <c r="B25" s="81"/>
      <c r="C25" s="14"/>
      <c r="D25" s="93"/>
      <c r="E25" s="15"/>
      <c r="F25" s="15"/>
      <c r="G25" s="15"/>
      <c r="H25" s="15"/>
      <c r="I25" s="15"/>
      <c r="J25" s="15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22" ht="18">
      <c r="A26" s="115" t="s">
        <v>7</v>
      </c>
      <c r="B26" s="101" t="s">
        <v>38</v>
      </c>
      <c r="C26" s="53" t="s">
        <v>26</v>
      </c>
      <c r="D26" s="93">
        <v>6.3</v>
      </c>
      <c r="E26" s="73">
        <v>2.71</v>
      </c>
      <c r="F26" s="69">
        <f>E26*100/D26</f>
        <v>43.01587301587302</v>
      </c>
      <c r="G26" s="55">
        <f>E26/0.9</f>
        <v>3.011111111111111</v>
      </c>
      <c r="H26" s="73">
        <v>1.83</v>
      </c>
      <c r="I26" s="69">
        <f>H26*100/D26</f>
        <v>29.047619047619047</v>
      </c>
      <c r="J26" s="7">
        <f>H26/0.9</f>
        <v>2.033333333333333</v>
      </c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22" ht="18">
      <c r="A27" s="116"/>
      <c r="B27" s="102"/>
      <c r="C27" s="53" t="s">
        <v>27</v>
      </c>
      <c r="D27" s="93">
        <v>6.3</v>
      </c>
      <c r="E27" s="72" t="s">
        <v>97</v>
      </c>
      <c r="F27" s="69"/>
      <c r="G27" s="55"/>
      <c r="H27" s="72" t="s">
        <v>97</v>
      </c>
      <c r="I27" s="69"/>
      <c r="J27" s="7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s="18" customFormat="1" ht="2.25" customHeight="1">
      <c r="A28" s="13"/>
      <c r="B28" s="81"/>
      <c r="C28" s="14"/>
      <c r="D28" s="93"/>
      <c r="E28" s="15"/>
      <c r="F28" s="15"/>
      <c r="G28" s="15"/>
      <c r="H28" s="15"/>
      <c r="I28" s="15"/>
      <c r="J28" s="15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ht="18">
      <c r="A29" s="95" t="s">
        <v>8</v>
      </c>
      <c r="B29" s="101" t="s">
        <v>39</v>
      </c>
      <c r="C29" s="8" t="s">
        <v>26</v>
      </c>
      <c r="D29" s="93">
        <v>1.6</v>
      </c>
      <c r="E29" s="72" t="s">
        <v>91</v>
      </c>
      <c r="F29" s="69"/>
      <c r="G29" s="55"/>
      <c r="H29" s="72" t="s">
        <v>91</v>
      </c>
      <c r="I29" s="69"/>
      <c r="J29" s="7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22" ht="18">
      <c r="A30" s="96"/>
      <c r="B30" s="102"/>
      <c r="C30" s="8" t="s">
        <v>27</v>
      </c>
      <c r="D30" s="93">
        <v>2.5</v>
      </c>
      <c r="E30" s="73">
        <v>0.24</v>
      </c>
      <c r="F30" s="69">
        <f>E30*100/D30</f>
        <v>9.6</v>
      </c>
      <c r="G30" s="55">
        <f>E30/0.9</f>
        <v>0.26666666666666666</v>
      </c>
      <c r="H30" s="73">
        <v>0.17</v>
      </c>
      <c r="I30" s="69">
        <f>H30*100/D30</f>
        <v>6.8</v>
      </c>
      <c r="J30" s="7">
        <f>H30/0.9</f>
        <v>0.18888888888888888</v>
      </c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2" ht="3.75" customHeight="1">
      <c r="A31" s="13"/>
      <c r="B31" s="81"/>
      <c r="C31" s="14"/>
      <c r="D31" s="93"/>
      <c r="E31" s="15"/>
      <c r="F31" s="15"/>
      <c r="G31" s="15"/>
      <c r="H31" s="15"/>
      <c r="I31" s="15"/>
      <c r="J31" s="15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ht="18">
      <c r="A32" s="95" t="s">
        <v>9</v>
      </c>
      <c r="B32" s="101" t="s">
        <v>40</v>
      </c>
      <c r="C32" s="8" t="s">
        <v>26</v>
      </c>
      <c r="D32" s="93">
        <v>1.6</v>
      </c>
      <c r="E32" s="72" t="s">
        <v>91</v>
      </c>
      <c r="F32" s="69"/>
      <c r="G32" s="55"/>
      <c r="H32" s="72" t="s">
        <v>91</v>
      </c>
      <c r="I32" s="69"/>
      <c r="J32" s="7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ht="18">
      <c r="A33" s="96"/>
      <c r="B33" s="102"/>
      <c r="C33" s="8" t="s">
        <v>27</v>
      </c>
      <c r="D33" s="93">
        <v>1.6</v>
      </c>
      <c r="E33" s="72">
        <v>0.16</v>
      </c>
      <c r="F33" s="69">
        <f>E33*100/D33</f>
        <v>10</v>
      </c>
      <c r="G33" s="55">
        <f>E33/0.9</f>
        <v>0.17777777777777778</v>
      </c>
      <c r="H33" s="72">
        <v>0.09</v>
      </c>
      <c r="I33" s="69">
        <f>H33*100/D33</f>
        <v>5.625</v>
      </c>
      <c r="J33" s="7">
        <f>H33/0.9</f>
        <v>0.09999999999999999</v>
      </c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s="18" customFormat="1" ht="3.75" customHeight="1">
      <c r="A34" s="13"/>
      <c r="B34" s="81"/>
      <c r="C34" s="14"/>
      <c r="D34" s="93"/>
      <c r="E34" s="15"/>
      <c r="F34" s="15"/>
      <c r="G34" s="15"/>
      <c r="H34" s="15"/>
      <c r="I34" s="15"/>
      <c r="J34" s="15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ht="18">
      <c r="A35" s="95" t="s">
        <v>10</v>
      </c>
      <c r="B35" s="97" t="s">
        <v>41</v>
      </c>
      <c r="C35" s="8" t="s">
        <v>26</v>
      </c>
      <c r="D35" s="93">
        <v>1</v>
      </c>
      <c r="E35" s="72" t="s">
        <v>91</v>
      </c>
      <c r="F35" s="69"/>
      <c r="G35" s="55"/>
      <c r="H35" s="72" t="s">
        <v>91</v>
      </c>
      <c r="I35" s="69"/>
      <c r="J35" s="7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ht="18">
      <c r="A36" s="96"/>
      <c r="B36" s="98"/>
      <c r="C36" s="8" t="s">
        <v>27</v>
      </c>
      <c r="D36" s="93">
        <v>1</v>
      </c>
      <c r="E36" s="72">
        <v>0.06</v>
      </c>
      <c r="F36" s="69">
        <f>E36*100/D36</f>
        <v>6</v>
      </c>
      <c r="G36" s="55">
        <f>E36/0.9</f>
        <v>0.06666666666666667</v>
      </c>
      <c r="H36" s="72">
        <v>0.03</v>
      </c>
      <c r="I36" s="69">
        <f>H36*100/D36</f>
        <v>3</v>
      </c>
      <c r="J36" s="7">
        <f>H36/0.9</f>
        <v>0.03333333333333333</v>
      </c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ht="3.75" customHeight="1">
      <c r="A37" s="13"/>
      <c r="B37" s="81"/>
      <c r="C37" s="14"/>
      <c r="D37" s="93"/>
      <c r="E37" s="15"/>
      <c r="F37" s="15"/>
      <c r="G37" s="15"/>
      <c r="H37" s="15"/>
      <c r="I37" s="15"/>
      <c r="J37" s="15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ht="18">
      <c r="A38" s="95" t="s">
        <v>11</v>
      </c>
      <c r="B38" s="101" t="s">
        <v>42</v>
      </c>
      <c r="C38" s="8" t="s">
        <v>26</v>
      </c>
      <c r="D38" s="93">
        <v>1.6</v>
      </c>
      <c r="E38" s="72">
        <v>0.04</v>
      </c>
      <c r="F38" s="69">
        <f>E38*100/D38</f>
        <v>2.5</v>
      </c>
      <c r="G38" s="55">
        <f>E38/0.9</f>
        <v>0.044444444444444446</v>
      </c>
      <c r="H38" s="72">
        <v>0.04</v>
      </c>
      <c r="I38" s="69">
        <f>H38*100/D38</f>
        <v>2.5</v>
      </c>
      <c r="J38" s="7">
        <f>H38/0.9</f>
        <v>0.044444444444444446</v>
      </c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ht="18">
      <c r="A39" s="96"/>
      <c r="B39" s="102"/>
      <c r="C39" s="8" t="s">
        <v>27</v>
      </c>
      <c r="D39" s="93">
        <v>1</v>
      </c>
      <c r="E39" s="72" t="s">
        <v>91</v>
      </c>
      <c r="F39" s="69"/>
      <c r="G39" s="55"/>
      <c r="H39" s="72" t="s">
        <v>91</v>
      </c>
      <c r="I39" s="69"/>
      <c r="J39" s="7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ht="3.75" customHeight="1">
      <c r="A40" s="13"/>
      <c r="B40" s="81"/>
      <c r="C40" s="14"/>
      <c r="D40" s="93"/>
      <c r="E40" s="15"/>
      <c r="F40" s="15"/>
      <c r="G40" s="15"/>
      <c r="H40" s="15"/>
      <c r="I40" s="15"/>
      <c r="J40" s="15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ht="18">
      <c r="A41" s="95" t="s">
        <v>12</v>
      </c>
      <c r="B41" s="101" t="s">
        <v>43</v>
      </c>
      <c r="C41" s="8" t="s">
        <v>26</v>
      </c>
      <c r="D41" s="93">
        <v>1.6</v>
      </c>
      <c r="E41" s="72" t="s">
        <v>91</v>
      </c>
      <c r="F41" s="69"/>
      <c r="G41" s="55"/>
      <c r="H41" s="72" t="s">
        <v>91</v>
      </c>
      <c r="I41" s="69"/>
      <c r="J41" s="7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22" ht="18">
      <c r="A42" s="96"/>
      <c r="B42" s="102"/>
      <c r="C42" s="8" t="s">
        <v>27</v>
      </c>
      <c r="D42" s="93">
        <v>1.6</v>
      </c>
      <c r="E42" s="72">
        <v>0.22</v>
      </c>
      <c r="F42" s="69">
        <f>E42*100/D42</f>
        <v>13.75</v>
      </c>
      <c r="G42" s="55">
        <f>E42/0.9</f>
        <v>0.24444444444444444</v>
      </c>
      <c r="H42" s="72">
        <v>0.2</v>
      </c>
      <c r="I42" s="69">
        <f>H42*100/D42</f>
        <v>12.5</v>
      </c>
      <c r="J42" s="7">
        <f>H42/0.9</f>
        <v>0.22222222222222224</v>
      </c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ht="3.75" customHeight="1">
      <c r="A43" s="13"/>
      <c r="B43" s="81"/>
      <c r="C43" s="14"/>
      <c r="D43" s="93"/>
      <c r="E43" s="15"/>
      <c r="F43" s="15"/>
      <c r="G43" s="15"/>
      <c r="H43" s="15"/>
      <c r="I43" s="15"/>
      <c r="J43" s="15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ht="18">
      <c r="A44" s="95" t="s">
        <v>13</v>
      </c>
      <c r="B44" s="106" t="s">
        <v>44</v>
      </c>
      <c r="C44" s="8" t="s">
        <v>26</v>
      </c>
      <c r="D44" s="93">
        <v>2.5</v>
      </c>
      <c r="E44" s="72" t="s">
        <v>91</v>
      </c>
      <c r="F44" s="69"/>
      <c r="G44" s="55"/>
      <c r="H44" s="72" t="s">
        <v>91</v>
      </c>
      <c r="I44" s="69"/>
      <c r="J44" s="7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ht="18">
      <c r="A45" s="96"/>
      <c r="B45" s="108"/>
      <c r="C45" s="8" t="s">
        <v>27</v>
      </c>
      <c r="D45" s="93">
        <v>2.5</v>
      </c>
      <c r="E45" s="73">
        <v>0.08</v>
      </c>
      <c r="F45" s="69">
        <f>E45*100/D45</f>
        <v>3.2</v>
      </c>
      <c r="G45" s="55">
        <f>E45/0.9</f>
        <v>0.08888888888888889</v>
      </c>
      <c r="H45" s="73">
        <v>0.6</v>
      </c>
      <c r="I45" s="69">
        <f>H45*100/D45</f>
        <v>24</v>
      </c>
      <c r="J45" s="7">
        <f>H45/0.9</f>
        <v>0.6666666666666666</v>
      </c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ht="3.75" customHeight="1">
      <c r="A46" s="13"/>
      <c r="B46" s="19"/>
      <c r="C46" s="14"/>
      <c r="D46" s="15"/>
      <c r="E46" s="16"/>
      <c r="F46" s="15"/>
      <c r="G46" s="15"/>
      <c r="H46" s="15"/>
      <c r="I46" s="15"/>
      <c r="J46" s="15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ht="18">
      <c r="A47" s="8"/>
      <c r="B47" s="22" t="s">
        <v>45</v>
      </c>
      <c r="C47" s="8"/>
      <c r="D47" s="23">
        <f>D5+D6+D8+D12+D15+D18+D21+D23+D26+D30+D33+D36+D38+D42+D45</f>
        <v>63.1</v>
      </c>
      <c r="E47" s="57">
        <f>SUM(E5+E6+E8+E12+E15+E18+E21+E23+E26+E30+E33+E36+E38+E42+E45)</f>
        <v>10.450000000000001</v>
      </c>
      <c r="F47" s="59">
        <f>E47*100/D47</f>
        <v>16.561014263074483</v>
      </c>
      <c r="G47" s="45">
        <f>E47/0.9</f>
        <v>11.611111111111112</v>
      </c>
      <c r="H47" s="57">
        <f>SUM(H5+H6+H8+H12+H15+H18+H21+H23+H26+H30+H33+H36+H38+H42+H45)</f>
        <v>7.37</v>
      </c>
      <c r="I47" s="23">
        <f>H47*100/D47</f>
        <v>11.67987321711569</v>
      </c>
      <c r="J47" s="45">
        <f>H47/0.9</f>
        <v>8.188888888888888</v>
      </c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ht="18" hidden="1">
      <c r="A48" s="8"/>
      <c r="B48" s="8"/>
      <c r="C48" s="8"/>
      <c r="D48" s="11"/>
      <c r="E48" s="58"/>
      <c r="F48" s="9"/>
      <c r="G48" s="8"/>
      <c r="H48" s="58"/>
      <c r="I48" s="9"/>
      <c r="J48" s="7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ht="21.75" customHeight="1">
      <c r="A49" s="121" t="s">
        <v>95</v>
      </c>
      <c r="B49" s="121"/>
      <c r="C49" s="121"/>
      <c r="D49" s="121"/>
      <c r="E49" s="121"/>
      <c r="F49" s="121"/>
      <c r="G49" s="121"/>
      <c r="H49" s="121"/>
      <c r="I49" s="121"/>
      <c r="J49" s="7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ht="18">
      <c r="A50" s="109" t="s">
        <v>0</v>
      </c>
      <c r="B50" s="113" t="s">
        <v>46</v>
      </c>
      <c r="C50" s="24" t="s">
        <v>26</v>
      </c>
      <c r="D50" s="12">
        <v>16</v>
      </c>
      <c r="E50" s="73">
        <v>3.2</v>
      </c>
      <c r="F50" s="54">
        <f>E50*100/D50</f>
        <v>20</v>
      </c>
      <c r="G50" s="55">
        <f>E50/0.9</f>
        <v>3.555555555555556</v>
      </c>
      <c r="H50" s="73">
        <v>2.21</v>
      </c>
      <c r="I50" s="6">
        <f>H50*100/D50</f>
        <v>13.8125</v>
      </c>
      <c r="J50" s="7">
        <f>H50/0.9</f>
        <v>2.4555555555555553</v>
      </c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ht="18">
      <c r="A51" s="112"/>
      <c r="B51" s="114"/>
      <c r="C51" s="26" t="s">
        <v>27</v>
      </c>
      <c r="D51" s="12">
        <v>16</v>
      </c>
      <c r="E51" s="73">
        <v>0.92</v>
      </c>
      <c r="F51" s="54">
        <f>E51*100/D51</f>
        <v>5.75</v>
      </c>
      <c r="G51" s="55">
        <f>E51/0.9</f>
        <v>1.0222222222222221</v>
      </c>
      <c r="H51" s="73">
        <v>0</v>
      </c>
      <c r="I51" s="6">
        <f>H51*100/D51</f>
        <v>0</v>
      </c>
      <c r="J51" s="7">
        <f>H51/0.9</f>
        <v>0</v>
      </c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ht="3.75" customHeight="1">
      <c r="A52" s="13"/>
      <c r="B52" s="89"/>
      <c r="C52" s="28"/>
      <c r="D52" s="12"/>
      <c r="E52" s="29"/>
      <c r="F52" s="75"/>
      <c r="G52" s="76"/>
      <c r="H52" s="29"/>
      <c r="I52" s="75"/>
      <c r="J52" s="7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ht="18">
      <c r="A53" s="109" t="s">
        <v>1</v>
      </c>
      <c r="B53" s="113" t="s">
        <v>47</v>
      </c>
      <c r="C53" s="26" t="s">
        <v>26</v>
      </c>
      <c r="D53" s="12">
        <v>6.3</v>
      </c>
      <c r="E53" s="73">
        <v>0.59</v>
      </c>
      <c r="F53" s="54">
        <f>E53*100/D53</f>
        <v>9.365079365079366</v>
      </c>
      <c r="G53" s="55">
        <f>E53/0.9</f>
        <v>0.6555555555555556</v>
      </c>
      <c r="H53" s="73">
        <v>0.48</v>
      </c>
      <c r="I53" s="6">
        <f>H53*100/D53</f>
        <v>7.6190476190476195</v>
      </c>
      <c r="J53" s="7">
        <f>H53/0.9</f>
        <v>0.5333333333333333</v>
      </c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ht="18">
      <c r="A54" s="112"/>
      <c r="B54" s="114"/>
      <c r="C54" s="26" t="s">
        <v>27</v>
      </c>
      <c r="D54" s="12">
        <v>6.3</v>
      </c>
      <c r="E54" s="72" t="s">
        <v>91</v>
      </c>
      <c r="F54" s="54"/>
      <c r="G54" s="55"/>
      <c r="H54" s="72" t="s">
        <v>91</v>
      </c>
      <c r="I54" s="6"/>
      <c r="J54" s="7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s="18" customFormat="1" ht="3.75" customHeight="1">
      <c r="A55" s="13"/>
      <c r="B55" s="89"/>
      <c r="C55" s="28"/>
      <c r="D55" s="12"/>
      <c r="E55" s="29"/>
      <c r="F55" s="75"/>
      <c r="G55" s="76"/>
      <c r="H55" s="29"/>
      <c r="I55" s="75"/>
      <c r="J55" s="7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ht="18">
      <c r="A56" s="109" t="s">
        <v>2</v>
      </c>
      <c r="B56" s="113" t="s">
        <v>48</v>
      </c>
      <c r="C56" s="26" t="s">
        <v>26</v>
      </c>
      <c r="D56" s="12">
        <v>10</v>
      </c>
      <c r="E56" s="73">
        <v>0.08</v>
      </c>
      <c r="F56" s="54">
        <f>E56*100/D56</f>
        <v>0.8</v>
      </c>
      <c r="G56" s="55">
        <f>E56/0.9</f>
        <v>0.08888888888888889</v>
      </c>
      <c r="H56" s="73">
        <v>0.04</v>
      </c>
      <c r="I56" s="6">
        <f>H56*100/D56</f>
        <v>0.4</v>
      </c>
      <c r="J56" s="7">
        <f>H56/0.9</f>
        <v>0.044444444444444446</v>
      </c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ht="18">
      <c r="A57" s="112"/>
      <c r="B57" s="114"/>
      <c r="C57" s="26" t="s">
        <v>27</v>
      </c>
      <c r="D57" s="12">
        <v>10</v>
      </c>
      <c r="E57" s="72" t="s">
        <v>91</v>
      </c>
      <c r="F57" s="54"/>
      <c r="G57" s="55"/>
      <c r="H57" s="72" t="s">
        <v>91</v>
      </c>
      <c r="I57" s="6"/>
      <c r="J57" s="7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ht="3" customHeight="1">
      <c r="A58" s="13"/>
      <c r="B58" s="89"/>
      <c r="C58" s="28"/>
      <c r="D58" s="12"/>
      <c r="E58" s="29"/>
      <c r="F58" s="75"/>
      <c r="G58" s="76"/>
      <c r="H58" s="29"/>
      <c r="I58" s="75"/>
      <c r="J58" s="7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ht="18">
      <c r="A59" s="109" t="s">
        <v>3</v>
      </c>
      <c r="B59" s="113" t="s">
        <v>49</v>
      </c>
      <c r="C59" s="26" t="s">
        <v>26</v>
      </c>
      <c r="D59" s="12">
        <v>10</v>
      </c>
      <c r="E59" s="72" t="s">
        <v>91</v>
      </c>
      <c r="F59" s="54"/>
      <c r="G59" s="55"/>
      <c r="H59" s="72" t="s">
        <v>91</v>
      </c>
      <c r="I59" s="6"/>
      <c r="J59" s="7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ht="18">
      <c r="A60" s="112"/>
      <c r="B60" s="114"/>
      <c r="C60" s="26" t="s">
        <v>27</v>
      </c>
      <c r="D60" s="12">
        <v>10</v>
      </c>
      <c r="E60" s="72">
        <v>0.39</v>
      </c>
      <c r="F60" s="54">
        <f>E60*100/D60</f>
        <v>3.9</v>
      </c>
      <c r="G60" s="55">
        <f>E60/0.9</f>
        <v>0.43333333333333335</v>
      </c>
      <c r="H60" s="72">
        <v>0.29</v>
      </c>
      <c r="I60" s="6">
        <f>H60*100/D60</f>
        <v>2.8999999999999995</v>
      </c>
      <c r="J60" s="7">
        <f>H60/0.9</f>
        <v>0.3222222222222222</v>
      </c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ht="1.5" customHeight="1">
      <c r="A61" s="13"/>
      <c r="B61" s="89"/>
      <c r="C61" s="28"/>
      <c r="D61" s="12"/>
      <c r="E61" s="29"/>
      <c r="F61" s="54"/>
      <c r="G61" s="76"/>
      <c r="H61" s="29"/>
      <c r="I61" s="75"/>
      <c r="J61" s="7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22" s="18" customFormat="1" ht="22.5" customHeight="1">
      <c r="A62" s="109" t="s">
        <v>4</v>
      </c>
      <c r="B62" s="113" t="s">
        <v>50</v>
      </c>
      <c r="C62" s="26" t="s">
        <v>26</v>
      </c>
      <c r="D62" s="12">
        <v>1.6</v>
      </c>
      <c r="E62" s="72" t="s">
        <v>91</v>
      </c>
      <c r="F62" s="54"/>
      <c r="G62" s="55"/>
      <c r="H62" s="72" t="s">
        <v>91</v>
      </c>
      <c r="I62" s="6"/>
      <c r="J62" s="7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ht="19.5" customHeight="1">
      <c r="A63" s="112"/>
      <c r="B63" s="114"/>
      <c r="C63" s="26" t="s">
        <v>27</v>
      </c>
      <c r="D63" s="12">
        <v>1.6</v>
      </c>
      <c r="E63" s="72">
        <v>0.05</v>
      </c>
      <c r="F63" s="54">
        <f>E63*100/D63</f>
        <v>3.125</v>
      </c>
      <c r="G63" s="55">
        <f>E63/0.9</f>
        <v>0.05555555555555556</v>
      </c>
      <c r="H63" s="72">
        <v>0.01</v>
      </c>
      <c r="I63" s="6">
        <f>H63*100/D63</f>
        <v>0.625</v>
      </c>
      <c r="J63" s="7">
        <f>H63/0.9</f>
        <v>0.011111111111111112</v>
      </c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ht="3.75" customHeight="1">
      <c r="A64" s="13"/>
      <c r="B64" s="89"/>
      <c r="C64" s="28"/>
      <c r="D64" s="12"/>
      <c r="E64" s="29"/>
      <c r="F64" s="75"/>
      <c r="G64" s="76"/>
      <c r="H64" s="29"/>
      <c r="I64" s="75"/>
      <c r="J64" s="7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s="18" customFormat="1" ht="18.75" customHeight="1">
      <c r="A65" s="109" t="s">
        <v>5</v>
      </c>
      <c r="B65" s="113" t="s">
        <v>51</v>
      </c>
      <c r="C65" s="26" t="s">
        <v>26</v>
      </c>
      <c r="D65" s="12">
        <v>2.5</v>
      </c>
      <c r="E65" s="73">
        <v>0.31</v>
      </c>
      <c r="F65" s="54">
        <f>E65*100/D65</f>
        <v>12.4</v>
      </c>
      <c r="G65" s="55">
        <f>E65/0.9</f>
        <v>0.34444444444444444</v>
      </c>
      <c r="H65" s="73">
        <v>0.2</v>
      </c>
      <c r="I65" s="6">
        <f>H65*100/D65</f>
        <v>8</v>
      </c>
      <c r="J65" s="7">
        <f>H65/0.9</f>
        <v>0.22222222222222224</v>
      </c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ht="17.25" customHeight="1">
      <c r="A66" s="110"/>
      <c r="B66" s="122"/>
      <c r="C66" s="26" t="s">
        <v>27</v>
      </c>
      <c r="D66" s="12">
        <v>1.6</v>
      </c>
      <c r="E66" s="72" t="s">
        <v>91</v>
      </c>
      <c r="F66" s="54"/>
      <c r="G66" s="55"/>
      <c r="H66" s="72" t="s">
        <v>91</v>
      </c>
      <c r="I66" s="6"/>
      <c r="J66" s="7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ht="26.25" customHeight="1" hidden="1">
      <c r="A67" s="112"/>
      <c r="B67" s="114"/>
      <c r="C67" s="26"/>
      <c r="D67" s="12"/>
      <c r="E67" s="73"/>
      <c r="F67" s="54" t="e">
        <f>E67*100/D67</f>
        <v>#DIV/0!</v>
      </c>
      <c r="G67" s="55">
        <f>E67/0.9</f>
        <v>0</v>
      </c>
      <c r="H67" s="73"/>
      <c r="I67" s="6" t="e">
        <f>H67*100/D67</f>
        <v>#DIV/0!</v>
      </c>
      <c r="J67" s="7">
        <f>H67/0.9</f>
        <v>0</v>
      </c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s="18" customFormat="1" ht="3.75" customHeight="1">
      <c r="A68" s="16"/>
      <c r="B68" s="90"/>
      <c r="C68" s="30"/>
      <c r="D68" s="12"/>
      <c r="E68" s="31"/>
      <c r="F68" s="75"/>
      <c r="G68" s="76"/>
      <c r="H68" s="31"/>
      <c r="I68" s="75"/>
      <c r="J68" s="7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ht="24.75" customHeight="1">
      <c r="A69" s="109" t="s">
        <v>6</v>
      </c>
      <c r="B69" s="113" t="s">
        <v>52</v>
      </c>
      <c r="C69" s="27" t="s">
        <v>26</v>
      </c>
      <c r="D69" s="12">
        <v>1</v>
      </c>
      <c r="E69" s="72" t="s">
        <v>91</v>
      </c>
      <c r="F69" s="54"/>
      <c r="G69" s="55"/>
      <c r="H69" s="72" t="s">
        <v>91</v>
      </c>
      <c r="I69" s="6"/>
      <c r="J69" s="7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ht="16.5" customHeight="1">
      <c r="A70" s="110"/>
      <c r="B70" s="122"/>
      <c r="C70" s="27" t="s">
        <v>27</v>
      </c>
      <c r="D70" s="12">
        <v>2.5</v>
      </c>
      <c r="E70" s="72">
        <v>0.16</v>
      </c>
      <c r="F70" s="54">
        <f>E70*100/D70</f>
        <v>6.4</v>
      </c>
      <c r="G70" s="55">
        <f>E70/0.9</f>
        <v>0.17777777777777778</v>
      </c>
      <c r="H70" s="72">
        <v>0.13</v>
      </c>
      <c r="I70" s="6">
        <f>H70*100/D70</f>
        <v>5.2</v>
      </c>
      <c r="J70" s="7">
        <f>H70/0.9</f>
        <v>0.14444444444444446</v>
      </c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s="18" customFormat="1" ht="6.75" customHeight="1" hidden="1">
      <c r="A71" s="112"/>
      <c r="B71" s="114"/>
      <c r="C71" s="27"/>
      <c r="D71" s="12"/>
      <c r="E71" s="73"/>
      <c r="F71" s="54" t="e">
        <f>E71*100/D71</f>
        <v>#DIV/0!</v>
      </c>
      <c r="G71" s="55">
        <f>E71/0.9</f>
        <v>0</v>
      </c>
      <c r="H71" s="73"/>
      <c r="I71" s="6" t="e">
        <f>H71*100/D71</f>
        <v>#DIV/0!</v>
      </c>
      <c r="J71" s="7">
        <f>H71/0.9</f>
        <v>0</v>
      </c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ht="3" customHeight="1">
      <c r="A72" s="13"/>
      <c r="B72" s="89"/>
      <c r="C72" s="30"/>
      <c r="D72" s="12"/>
      <c r="E72" s="31"/>
      <c r="F72" s="75"/>
      <c r="G72" s="76"/>
      <c r="H72" s="31"/>
      <c r="I72" s="75"/>
      <c r="J72" s="7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1:22" ht="18">
      <c r="A73" s="109" t="s">
        <v>7</v>
      </c>
      <c r="B73" s="113" t="s">
        <v>53</v>
      </c>
      <c r="C73" s="27" t="s">
        <v>26</v>
      </c>
      <c r="D73" s="12">
        <v>2.5</v>
      </c>
      <c r="E73" s="72" t="s">
        <v>91</v>
      </c>
      <c r="F73" s="54"/>
      <c r="G73" s="55"/>
      <c r="H73" s="72" t="s">
        <v>91</v>
      </c>
      <c r="I73" s="6"/>
      <c r="J73" s="7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s="18" customFormat="1" ht="20.25" customHeight="1">
      <c r="A74" s="112"/>
      <c r="B74" s="114"/>
      <c r="C74" s="26" t="s">
        <v>27</v>
      </c>
      <c r="D74" s="12">
        <v>1</v>
      </c>
      <c r="E74" s="72">
        <v>0.2</v>
      </c>
      <c r="F74" s="54">
        <f>E74*100/D74</f>
        <v>20</v>
      </c>
      <c r="G74" s="55">
        <f>E74/0.9</f>
        <v>0.22222222222222224</v>
      </c>
      <c r="H74" s="72">
        <v>0.13</v>
      </c>
      <c r="I74" s="6">
        <f>H74*100/D74</f>
        <v>13</v>
      </c>
      <c r="J74" s="7">
        <f>H74/0.9</f>
        <v>0.14444444444444446</v>
      </c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 s="18" customFormat="1" ht="3" customHeight="1">
      <c r="A75" s="13"/>
      <c r="B75" s="89"/>
      <c r="C75" s="28"/>
      <c r="D75" s="12"/>
      <c r="E75" s="29"/>
      <c r="F75" s="54"/>
      <c r="G75" s="55"/>
      <c r="H75" s="29"/>
      <c r="I75" s="6"/>
      <c r="J75" s="7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2" ht="18">
      <c r="A76" s="95" t="s">
        <v>8</v>
      </c>
      <c r="B76" s="113" t="s">
        <v>54</v>
      </c>
      <c r="C76" s="26" t="s">
        <v>26</v>
      </c>
      <c r="D76" s="12">
        <v>4</v>
      </c>
      <c r="E76" s="72">
        <v>0.58</v>
      </c>
      <c r="F76" s="54">
        <f>E76*100/D76</f>
        <v>14.499999999999998</v>
      </c>
      <c r="G76" s="55">
        <f>E76/0.9</f>
        <v>0.6444444444444444</v>
      </c>
      <c r="H76" s="72">
        <v>0.51</v>
      </c>
      <c r="I76" s="6">
        <f>H76*100/D76</f>
        <v>12.75</v>
      </c>
      <c r="J76" s="7">
        <f>H76/0.9</f>
        <v>0.5666666666666667</v>
      </c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1:22" ht="18">
      <c r="A77" s="96"/>
      <c r="B77" s="114"/>
      <c r="C77" s="24" t="s">
        <v>27</v>
      </c>
      <c r="D77" s="12">
        <v>2.5</v>
      </c>
      <c r="E77" s="73">
        <v>0.77</v>
      </c>
      <c r="F77" s="54">
        <f>E77*100/D77</f>
        <v>30.8</v>
      </c>
      <c r="G77" s="55">
        <f>E77/0.9</f>
        <v>0.8555555555555555</v>
      </c>
      <c r="H77" s="73">
        <v>0.68</v>
      </c>
      <c r="I77" s="6">
        <f>H77*100/D77</f>
        <v>27.2</v>
      </c>
      <c r="J77" s="7">
        <f>H77/0.9</f>
        <v>0.7555555555555555</v>
      </c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1:22" ht="2.25" customHeight="1">
      <c r="A78" s="13"/>
      <c r="B78" s="89"/>
      <c r="C78" s="28"/>
      <c r="D78" s="12"/>
      <c r="E78" s="77"/>
      <c r="F78" s="75"/>
      <c r="G78" s="76"/>
      <c r="H78" s="77"/>
      <c r="I78" s="75"/>
      <c r="J78" s="7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1:22" ht="18">
      <c r="A79" s="95" t="s">
        <v>9</v>
      </c>
      <c r="B79" s="113" t="s">
        <v>55</v>
      </c>
      <c r="C79" s="24" t="s">
        <v>26</v>
      </c>
      <c r="D79" s="12">
        <v>1.8</v>
      </c>
      <c r="E79" s="72" t="s">
        <v>91</v>
      </c>
      <c r="F79" s="54"/>
      <c r="G79" s="55"/>
      <c r="H79" s="72" t="s">
        <v>91</v>
      </c>
      <c r="I79" s="6"/>
      <c r="J79" s="7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1:22" ht="18">
      <c r="A80" s="96"/>
      <c r="B80" s="114"/>
      <c r="C80" s="24" t="s">
        <v>27</v>
      </c>
      <c r="D80" s="12">
        <v>2.5</v>
      </c>
      <c r="E80" s="72">
        <v>0.65</v>
      </c>
      <c r="F80" s="54">
        <f>E80*100/D80</f>
        <v>26</v>
      </c>
      <c r="G80" s="55">
        <f>E80/0.9</f>
        <v>0.7222222222222222</v>
      </c>
      <c r="H80" s="72">
        <v>0.65</v>
      </c>
      <c r="I80" s="6">
        <f>H80*100/D80</f>
        <v>26</v>
      </c>
      <c r="J80" s="7">
        <f>H80/0.9</f>
        <v>0.7222222222222222</v>
      </c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1:22" ht="2.25" customHeight="1">
      <c r="A81" s="13"/>
      <c r="B81" s="91"/>
      <c r="C81" s="28"/>
      <c r="D81" s="12"/>
      <c r="E81" s="29"/>
      <c r="F81" s="75"/>
      <c r="G81" s="76"/>
      <c r="H81" s="29"/>
      <c r="I81" s="75"/>
      <c r="J81" s="7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1:22" ht="18.75" customHeight="1">
      <c r="A82" s="95" t="s">
        <v>10</v>
      </c>
      <c r="B82" s="113" t="s">
        <v>56</v>
      </c>
      <c r="C82" s="24" t="s">
        <v>26</v>
      </c>
      <c r="D82" s="12">
        <v>1.6</v>
      </c>
      <c r="E82" s="73" t="s">
        <v>91</v>
      </c>
      <c r="F82" s="54"/>
      <c r="G82" s="55"/>
      <c r="H82" s="73" t="s">
        <v>91</v>
      </c>
      <c r="I82" s="6"/>
      <c r="J82" s="7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1:22" ht="18" customHeight="1">
      <c r="A83" s="96"/>
      <c r="B83" s="114"/>
      <c r="C83" s="24" t="s">
        <v>27</v>
      </c>
      <c r="D83" s="12">
        <v>1.6</v>
      </c>
      <c r="E83" s="72">
        <v>0.17</v>
      </c>
      <c r="F83" s="54">
        <f>E83*100/D83</f>
        <v>10.625</v>
      </c>
      <c r="G83" s="55">
        <f>E83/0.9</f>
        <v>0.18888888888888888</v>
      </c>
      <c r="H83" s="72">
        <v>0.15</v>
      </c>
      <c r="I83" s="6">
        <f>H83*100/D83</f>
        <v>9.375</v>
      </c>
      <c r="J83" s="7">
        <f>H83/0.9</f>
        <v>0.16666666666666666</v>
      </c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1:22" ht="3" customHeight="1">
      <c r="A84" s="13"/>
      <c r="B84" s="89"/>
      <c r="C84" s="28"/>
      <c r="D84" s="12"/>
      <c r="E84" s="78"/>
      <c r="F84" s="75"/>
      <c r="G84" s="76"/>
      <c r="H84" s="78"/>
      <c r="I84" s="75"/>
      <c r="J84" s="7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1:22" ht="20.25" customHeight="1">
      <c r="A85" s="95" t="s">
        <v>11</v>
      </c>
      <c r="B85" s="113" t="s">
        <v>57</v>
      </c>
      <c r="C85" s="24" t="s">
        <v>26</v>
      </c>
      <c r="D85" s="12">
        <v>1.6</v>
      </c>
      <c r="E85" s="72">
        <v>0.06</v>
      </c>
      <c r="F85" s="54">
        <f>E85*100/D85</f>
        <v>3.75</v>
      </c>
      <c r="G85" s="55">
        <f>E85/0.9</f>
        <v>0.06666666666666667</v>
      </c>
      <c r="H85" s="72">
        <v>0.05</v>
      </c>
      <c r="I85" s="6">
        <f>H85*100/D85</f>
        <v>3.125</v>
      </c>
      <c r="J85" s="7">
        <f>H85/0.9</f>
        <v>0.05555555555555556</v>
      </c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1:22" ht="18">
      <c r="A86" s="96"/>
      <c r="B86" s="114"/>
      <c r="C86" s="24" t="s">
        <v>27</v>
      </c>
      <c r="D86" s="12">
        <v>1.6</v>
      </c>
      <c r="E86" s="72" t="s">
        <v>91</v>
      </c>
      <c r="F86" s="54"/>
      <c r="G86" s="55"/>
      <c r="H86" s="72" t="s">
        <v>91</v>
      </c>
      <c r="I86" s="6"/>
      <c r="J86" s="7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1:22" ht="3" customHeight="1">
      <c r="A87" s="13"/>
      <c r="B87" s="89"/>
      <c r="C87" s="28"/>
      <c r="D87" s="12"/>
      <c r="E87" s="29"/>
      <c r="F87" s="75"/>
      <c r="G87" s="76"/>
      <c r="H87" s="29"/>
      <c r="I87" s="75"/>
      <c r="J87" s="7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1:22" ht="18" customHeight="1">
      <c r="A88" s="95" t="s">
        <v>12</v>
      </c>
      <c r="B88" s="113" t="s">
        <v>58</v>
      </c>
      <c r="C88" s="24" t="s">
        <v>26</v>
      </c>
      <c r="D88" s="12">
        <v>1.6</v>
      </c>
      <c r="E88" s="72">
        <v>0.16</v>
      </c>
      <c r="F88" s="54">
        <f>E88*100/D88</f>
        <v>10</v>
      </c>
      <c r="G88" s="55">
        <f>E88/0.9</f>
        <v>0.17777777777777778</v>
      </c>
      <c r="H88" s="72">
        <v>0.09</v>
      </c>
      <c r="I88" s="6">
        <f>H88*100/D88</f>
        <v>5.625</v>
      </c>
      <c r="J88" s="7">
        <f>H88/0.9</f>
        <v>0.09999999999999999</v>
      </c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1:22" ht="18">
      <c r="A89" s="96"/>
      <c r="B89" s="114"/>
      <c r="C89" s="24" t="s">
        <v>27</v>
      </c>
      <c r="D89" s="12">
        <v>1.6</v>
      </c>
      <c r="E89" s="72" t="s">
        <v>91</v>
      </c>
      <c r="F89" s="54"/>
      <c r="G89" s="55"/>
      <c r="H89" s="72" t="s">
        <v>91</v>
      </c>
      <c r="I89" s="6"/>
      <c r="J89" s="7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1:22" ht="3.75" customHeight="1">
      <c r="A90" s="13"/>
      <c r="B90" s="89"/>
      <c r="C90" s="28"/>
      <c r="D90" s="12"/>
      <c r="E90" s="29"/>
      <c r="F90" s="75"/>
      <c r="G90" s="76"/>
      <c r="H90" s="29"/>
      <c r="I90" s="75"/>
      <c r="J90" s="7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1:22" ht="17.25" customHeight="1">
      <c r="A91" s="95" t="s">
        <v>13</v>
      </c>
      <c r="B91" s="113" t="s">
        <v>59</v>
      </c>
      <c r="C91" s="24" t="s">
        <v>26</v>
      </c>
      <c r="D91" s="12">
        <v>1.6</v>
      </c>
      <c r="E91" s="72" t="s">
        <v>91</v>
      </c>
      <c r="F91" s="54"/>
      <c r="G91" s="55"/>
      <c r="H91" s="72" t="s">
        <v>91</v>
      </c>
      <c r="I91" s="6"/>
      <c r="J91" s="7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1:22" ht="18">
      <c r="A92" s="96"/>
      <c r="B92" s="114"/>
      <c r="C92" s="24" t="s">
        <v>27</v>
      </c>
      <c r="D92" s="12">
        <v>1</v>
      </c>
      <c r="E92" s="72">
        <v>0.24</v>
      </c>
      <c r="F92" s="54">
        <f>E92*100/D92</f>
        <v>24</v>
      </c>
      <c r="G92" s="55">
        <f>E92/0.9</f>
        <v>0.26666666666666666</v>
      </c>
      <c r="H92" s="72">
        <v>0.13</v>
      </c>
      <c r="I92" s="6">
        <f>H92*100/D92</f>
        <v>13</v>
      </c>
      <c r="J92" s="7">
        <f>H92/0.9</f>
        <v>0.14444444444444446</v>
      </c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1:22" ht="3" customHeight="1">
      <c r="A93" s="13"/>
      <c r="B93" s="89"/>
      <c r="C93" s="28"/>
      <c r="D93" s="12"/>
      <c r="E93" s="29"/>
      <c r="F93" s="75"/>
      <c r="G93" s="76"/>
      <c r="H93" s="29"/>
      <c r="I93" s="75"/>
      <c r="J93" s="7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1:22" ht="17.25" customHeight="1">
      <c r="A94" s="95" t="s">
        <v>14</v>
      </c>
      <c r="B94" s="113" t="s">
        <v>60</v>
      </c>
      <c r="C94" s="24" t="s">
        <v>26</v>
      </c>
      <c r="D94" s="12">
        <v>2.5</v>
      </c>
      <c r="E94" s="72" t="s">
        <v>91</v>
      </c>
      <c r="F94" s="54"/>
      <c r="G94" s="55"/>
      <c r="H94" s="72" t="s">
        <v>91</v>
      </c>
      <c r="I94" s="6"/>
      <c r="J94" s="7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1:22" ht="18">
      <c r="A95" s="96"/>
      <c r="B95" s="114"/>
      <c r="C95" s="24" t="s">
        <v>27</v>
      </c>
      <c r="D95" s="12">
        <v>2.5</v>
      </c>
      <c r="E95" s="72">
        <v>0.03</v>
      </c>
      <c r="F95" s="54">
        <f>E95*100/D95</f>
        <v>1.2</v>
      </c>
      <c r="G95" s="55">
        <f>E95/0.9</f>
        <v>0.03333333333333333</v>
      </c>
      <c r="H95" s="72">
        <v>0.03</v>
      </c>
      <c r="I95" s="6">
        <f>H95*100/D95</f>
        <v>1.2</v>
      </c>
      <c r="J95" s="7">
        <f>H95/0.9</f>
        <v>0.03333333333333333</v>
      </c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ht="3" customHeight="1">
      <c r="A96" s="13"/>
      <c r="B96" s="89"/>
      <c r="C96" s="28"/>
      <c r="D96" s="29"/>
      <c r="E96" s="29"/>
      <c r="F96" s="75"/>
      <c r="G96" s="76"/>
      <c r="H96" s="29"/>
      <c r="I96" s="75"/>
      <c r="J96" s="7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ht="15.75" customHeight="1">
      <c r="A97" s="109" t="s">
        <v>15</v>
      </c>
      <c r="B97" s="113" t="s">
        <v>61</v>
      </c>
      <c r="C97" s="24" t="s">
        <v>26</v>
      </c>
      <c r="D97" s="12">
        <v>4</v>
      </c>
      <c r="E97" s="72">
        <v>0.17</v>
      </c>
      <c r="F97" s="54">
        <f>E97*100/D97</f>
        <v>4.25</v>
      </c>
      <c r="G97" s="55">
        <f>E97/0.9</f>
        <v>0.18888888888888888</v>
      </c>
      <c r="H97" s="72">
        <v>0.08</v>
      </c>
      <c r="I97" s="6">
        <f>H97*100/D97</f>
        <v>2</v>
      </c>
      <c r="J97" s="7">
        <f>H97/0.9</f>
        <v>0.08888888888888889</v>
      </c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</row>
    <row r="98" spans="1:22" ht="18">
      <c r="A98" s="112"/>
      <c r="B98" s="114"/>
      <c r="C98" s="26" t="s">
        <v>27</v>
      </c>
      <c r="D98" s="25">
        <v>4</v>
      </c>
      <c r="E98" s="72" t="s">
        <v>91</v>
      </c>
      <c r="F98" s="54"/>
      <c r="G98" s="55"/>
      <c r="H98" s="72" t="s">
        <v>91</v>
      </c>
      <c r="I98" s="6"/>
      <c r="J98" s="7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</row>
    <row r="99" spans="1:22" ht="16.5" customHeight="1">
      <c r="A99" s="32"/>
      <c r="B99" s="33" t="s">
        <v>29</v>
      </c>
      <c r="C99" s="34"/>
      <c r="D99" s="35">
        <f>D60+D63+D65+D70+D74+D76+D80+D83+D85+D88+D92+D95+D97+D50+D51+D56+D53+D77</f>
        <v>87.2</v>
      </c>
      <c r="E99" s="57">
        <f>SUM(E50+E51+E53+E56+E60+E63+E65+E70+E74+E76+E77+E80+E83+E85+E88+E92+E95+E97)</f>
        <v>8.73</v>
      </c>
      <c r="F99" s="59">
        <f>E99*100/D99</f>
        <v>10.011467889908257</v>
      </c>
      <c r="G99" s="60">
        <f>E99/0.9</f>
        <v>9.700000000000001</v>
      </c>
      <c r="H99" s="57">
        <f>SUM(H50+H51+H53+H56+H60+H63+H65+H70+H74+H76+H77+H80+H83+H85+H88+H92+H95+H97)</f>
        <v>5.86</v>
      </c>
      <c r="I99" s="23">
        <f>H99*100/D99</f>
        <v>6.720183486238532</v>
      </c>
      <c r="J99" s="45">
        <f>H99/0.9</f>
        <v>6.511111111111111</v>
      </c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</row>
    <row r="100" spans="1:22" ht="3.75" customHeight="1" hidden="1">
      <c r="A100" s="8"/>
      <c r="B100" s="8"/>
      <c r="C100" s="8"/>
      <c r="D100" s="8"/>
      <c r="E100" s="58"/>
      <c r="F100" s="54"/>
      <c r="G100" s="55"/>
      <c r="H100" s="58"/>
      <c r="I100" s="9"/>
      <c r="J100" s="7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</row>
    <row r="101" spans="1:22" ht="18">
      <c r="A101" s="103" t="s">
        <v>94</v>
      </c>
      <c r="B101" s="104"/>
      <c r="C101" s="104"/>
      <c r="D101" s="104"/>
      <c r="E101" s="104"/>
      <c r="F101" s="104"/>
      <c r="G101" s="104"/>
      <c r="H101" s="104"/>
      <c r="I101" s="105"/>
      <c r="J101" s="7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</row>
    <row r="102" spans="1:22" ht="18">
      <c r="A102" s="109" t="s">
        <v>0</v>
      </c>
      <c r="B102" s="101" t="s">
        <v>62</v>
      </c>
      <c r="C102" s="24" t="s">
        <v>26</v>
      </c>
      <c r="D102" s="25">
        <v>10</v>
      </c>
      <c r="E102" s="72" t="s">
        <v>91</v>
      </c>
      <c r="F102" s="69"/>
      <c r="G102" s="69"/>
      <c r="H102" s="72" t="s">
        <v>91</v>
      </c>
      <c r="I102" s="69"/>
      <c r="J102" s="69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</row>
    <row r="103" spans="1:22" ht="18">
      <c r="A103" s="110"/>
      <c r="B103" s="123"/>
      <c r="C103" s="24" t="s">
        <v>27</v>
      </c>
      <c r="D103" s="25">
        <v>10</v>
      </c>
      <c r="E103" s="72">
        <v>3.58</v>
      </c>
      <c r="F103" s="69">
        <f>E103*100/D103</f>
        <v>35.8</v>
      </c>
      <c r="G103" s="69">
        <f>E103/0.9</f>
        <v>3.977777777777778</v>
      </c>
      <c r="H103" s="72">
        <v>2.51</v>
      </c>
      <c r="I103" s="69">
        <f>H103*100/D104</f>
        <v>62.74999999999999</v>
      </c>
      <c r="J103" s="48">
        <v>2.4</v>
      </c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1:22" ht="19.5" customHeight="1">
      <c r="A104" s="112"/>
      <c r="B104" s="102"/>
      <c r="C104" s="26" t="s">
        <v>28</v>
      </c>
      <c r="D104" s="25">
        <v>4</v>
      </c>
      <c r="E104" s="72" t="s">
        <v>91</v>
      </c>
      <c r="F104" s="69"/>
      <c r="G104" s="69"/>
      <c r="H104" s="72" t="s">
        <v>91</v>
      </c>
      <c r="I104" s="8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</row>
    <row r="105" spans="1:22" ht="3.75" customHeight="1">
      <c r="A105" s="13"/>
      <c r="B105" s="87"/>
      <c r="C105" s="28"/>
      <c r="D105" s="25"/>
      <c r="E105" s="29"/>
      <c r="F105" s="29"/>
      <c r="G105" s="29"/>
      <c r="H105" s="29"/>
      <c r="I105" s="29"/>
      <c r="J105" s="20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</row>
    <row r="106" spans="1:22" ht="18">
      <c r="A106" s="109" t="s">
        <v>1</v>
      </c>
      <c r="B106" s="101" t="s">
        <v>63</v>
      </c>
      <c r="C106" s="26" t="s">
        <v>26</v>
      </c>
      <c r="D106" s="25">
        <v>6.3</v>
      </c>
      <c r="E106" s="73">
        <v>0.17</v>
      </c>
      <c r="F106" s="69">
        <f>E106*100/D106</f>
        <v>2.6984126984126986</v>
      </c>
      <c r="G106" s="55">
        <f>E106/0.9</f>
        <v>0.18888888888888888</v>
      </c>
      <c r="H106" s="73">
        <v>0.17</v>
      </c>
      <c r="I106" s="69">
        <f>H106*100/D106</f>
        <v>2.6984126984126986</v>
      </c>
      <c r="J106" s="7">
        <f>H106/0.9</f>
        <v>0.18888888888888888</v>
      </c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</row>
    <row r="107" spans="1:22" ht="18" customHeight="1">
      <c r="A107" s="112"/>
      <c r="B107" s="102"/>
      <c r="C107" s="26" t="s">
        <v>27</v>
      </c>
      <c r="D107" s="25">
        <v>6.3</v>
      </c>
      <c r="E107" s="72" t="s">
        <v>91</v>
      </c>
      <c r="F107" s="69"/>
      <c r="G107" s="55"/>
      <c r="H107" s="72" t="s">
        <v>91</v>
      </c>
      <c r="I107" s="69"/>
      <c r="J107" s="7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1:22" ht="3" customHeight="1">
      <c r="A108" s="13"/>
      <c r="B108" s="19"/>
      <c r="C108" s="28"/>
      <c r="D108" s="25"/>
      <c r="E108" s="29"/>
      <c r="F108" s="79"/>
      <c r="G108" s="76"/>
      <c r="H108" s="29"/>
      <c r="I108" s="79"/>
      <c r="J108" s="7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</row>
    <row r="109" spans="1:22" ht="18">
      <c r="A109" s="95" t="s">
        <v>2</v>
      </c>
      <c r="B109" s="101" t="s">
        <v>64</v>
      </c>
      <c r="C109" s="26" t="s">
        <v>26</v>
      </c>
      <c r="D109" s="25">
        <v>6.3</v>
      </c>
      <c r="E109" s="72">
        <v>0.38</v>
      </c>
      <c r="F109" s="69">
        <v>3.49</v>
      </c>
      <c r="G109" s="55">
        <v>0.24</v>
      </c>
      <c r="H109" s="72">
        <v>0.31</v>
      </c>
      <c r="I109" s="69">
        <v>2.85</v>
      </c>
      <c r="J109" s="7">
        <v>0.2</v>
      </c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</row>
    <row r="110" spans="1:22" ht="18" customHeight="1">
      <c r="A110" s="96"/>
      <c r="B110" s="102"/>
      <c r="C110" s="24" t="s">
        <v>27</v>
      </c>
      <c r="D110" s="25">
        <v>6.3</v>
      </c>
      <c r="E110" s="72" t="s">
        <v>91</v>
      </c>
      <c r="F110" s="69"/>
      <c r="G110" s="55"/>
      <c r="H110" s="72" t="s">
        <v>91</v>
      </c>
      <c r="I110" s="69"/>
      <c r="J110" s="7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</row>
    <row r="111" spans="1:22" ht="3" customHeight="1">
      <c r="A111" s="13"/>
      <c r="B111" s="19"/>
      <c r="C111" s="28"/>
      <c r="D111" s="25"/>
      <c r="E111" s="29"/>
      <c r="F111" s="79"/>
      <c r="G111" s="76"/>
      <c r="H111" s="29"/>
      <c r="I111" s="79"/>
      <c r="J111" s="7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1:22" ht="18">
      <c r="A112" s="95" t="s">
        <v>3</v>
      </c>
      <c r="B112" s="101" t="s">
        <v>65</v>
      </c>
      <c r="C112" s="24" t="s">
        <v>26</v>
      </c>
      <c r="D112" s="25">
        <v>6.3</v>
      </c>
      <c r="E112" s="72" t="s">
        <v>91</v>
      </c>
      <c r="F112" s="69"/>
      <c r="G112" s="55"/>
      <c r="H112" s="72" t="s">
        <v>91</v>
      </c>
      <c r="I112" s="69"/>
      <c r="J112" s="7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</row>
    <row r="113" spans="1:22" ht="18" customHeight="1">
      <c r="A113" s="96"/>
      <c r="B113" s="102"/>
      <c r="C113" s="24" t="s">
        <v>27</v>
      </c>
      <c r="D113" s="25">
        <v>6.3</v>
      </c>
      <c r="E113" s="73">
        <v>0.06</v>
      </c>
      <c r="F113" s="69">
        <f>E113*100/D113</f>
        <v>0.9523809523809524</v>
      </c>
      <c r="G113" s="55">
        <f>E113/0.9</f>
        <v>0.06666666666666667</v>
      </c>
      <c r="H113" s="73">
        <v>0.04</v>
      </c>
      <c r="I113" s="69">
        <f>H113*100/D113</f>
        <v>0.6349206349206349</v>
      </c>
      <c r="J113" s="7">
        <f>H113/0.9</f>
        <v>0.044444444444444446</v>
      </c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</row>
    <row r="114" spans="1:22" ht="3" customHeight="1">
      <c r="A114" s="13"/>
      <c r="B114" s="19"/>
      <c r="C114" s="28"/>
      <c r="D114" s="25"/>
      <c r="E114" s="29"/>
      <c r="F114" s="79"/>
      <c r="G114" s="76"/>
      <c r="H114" s="29"/>
      <c r="I114" s="79"/>
      <c r="J114" s="7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</row>
    <row r="115" spans="1:22" ht="18">
      <c r="A115" s="95" t="s">
        <v>4</v>
      </c>
      <c r="B115" s="101" t="s">
        <v>66</v>
      </c>
      <c r="C115" s="24" t="s">
        <v>26</v>
      </c>
      <c r="D115" s="25">
        <v>4</v>
      </c>
      <c r="E115" s="72">
        <v>1.39</v>
      </c>
      <c r="F115" s="69">
        <f>E115*100/D115</f>
        <v>34.75</v>
      </c>
      <c r="G115" s="55">
        <f>E115/0.9</f>
        <v>1.5444444444444443</v>
      </c>
      <c r="H115" s="72">
        <v>0.25</v>
      </c>
      <c r="I115" s="69">
        <f>H115*100/D115</f>
        <v>6.25</v>
      </c>
      <c r="J115" s="7">
        <f>H115/0.9</f>
        <v>0.2777777777777778</v>
      </c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1:22" ht="18" customHeight="1">
      <c r="A116" s="96"/>
      <c r="B116" s="102"/>
      <c r="C116" s="24" t="s">
        <v>27</v>
      </c>
      <c r="D116" s="25">
        <v>4</v>
      </c>
      <c r="E116" s="72" t="s">
        <v>91</v>
      </c>
      <c r="F116" s="69"/>
      <c r="G116" s="55"/>
      <c r="H116" s="72" t="s">
        <v>91</v>
      </c>
      <c r="I116" s="69"/>
      <c r="J116" s="7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</row>
    <row r="117" spans="1:22" ht="3" customHeight="1">
      <c r="A117" s="13"/>
      <c r="B117" s="19"/>
      <c r="C117" s="28"/>
      <c r="D117" s="25"/>
      <c r="E117" s="29"/>
      <c r="F117" s="79"/>
      <c r="G117" s="76"/>
      <c r="H117" s="29"/>
      <c r="I117" s="79"/>
      <c r="J117" s="7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1:22" ht="18">
      <c r="A118" s="95" t="s">
        <v>5</v>
      </c>
      <c r="B118" s="101" t="s">
        <v>67</v>
      </c>
      <c r="C118" s="24" t="s">
        <v>26</v>
      </c>
      <c r="D118" s="25">
        <v>1.6</v>
      </c>
      <c r="E118" s="73" t="s">
        <v>91</v>
      </c>
      <c r="F118" s="69"/>
      <c r="G118" s="55"/>
      <c r="H118" s="72" t="s">
        <v>91</v>
      </c>
      <c r="I118" s="69"/>
      <c r="J118" s="7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</row>
    <row r="119" spans="1:22" ht="18" customHeight="1">
      <c r="A119" s="96"/>
      <c r="B119" s="102"/>
      <c r="C119" s="24" t="s">
        <v>27</v>
      </c>
      <c r="D119" s="25">
        <v>1.6</v>
      </c>
      <c r="E119" s="72">
        <v>0.13</v>
      </c>
      <c r="F119" s="69">
        <f>E119*100/D119</f>
        <v>8.125</v>
      </c>
      <c r="G119" s="55">
        <f>E119/0.9</f>
        <v>0.14444444444444446</v>
      </c>
      <c r="H119" s="72">
        <v>0.12</v>
      </c>
      <c r="I119" s="69">
        <f>H119*100/D119</f>
        <v>7.5</v>
      </c>
      <c r="J119" s="7">
        <f>H119/0.9</f>
        <v>0.13333333333333333</v>
      </c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</row>
    <row r="120" spans="1:22" ht="3.75" customHeight="1">
      <c r="A120" s="13"/>
      <c r="B120" s="19"/>
      <c r="C120" s="28"/>
      <c r="D120" s="25"/>
      <c r="E120" s="29"/>
      <c r="F120" s="79"/>
      <c r="G120" s="76"/>
      <c r="H120" s="29"/>
      <c r="I120" s="79"/>
      <c r="J120" s="7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</row>
    <row r="121" spans="1:22" ht="18">
      <c r="A121" s="95" t="s">
        <v>6</v>
      </c>
      <c r="B121" s="101" t="s">
        <v>68</v>
      </c>
      <c r="C121" s="24" t="s">
        <v>26</v>
      </c>
      <c r="D121" s="25">
        <v>2.5</v>
      </c>
      <c r="E121" s="72" t="s">
        <v>91</v>
      </c>
      <c r="F121" s="69"/>
      <c r="G121" s="55"/>
      <c r="H121" s="72" t="s">
        <v>91</v>
      </c>
      <c r="I121" s="69"/>
      <c r="J121" s="7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</row>
    <row r="122" spans="1:22" ht="18" customHeight="1">
      <c r="A122" s="96"/>
      <c r="B122" s="102"/>
      <c r="C122" s="24" t="s">
        <v>27</v>
      </c>
      <c r="D122" s="25">
        <v>1.6</v>
      </c>
      <c r="E122" s="72">
        <v>0.18</v>
      </c>
      <c r="F122" s="69">
        <f>E122*100/D122</f>
        <v>11.25</v>
      </c>
      <c r="G122" s="55">
        <f>E122/0.9</f>
        <v>0.19999999999999998</v>
      </c>
      <c r="H122" s="72">
        <v>0.09</v>
      </c>
      <c r="I122" s="69">
        <f>H122*100/D122</f>
        <v>5.625</v>
      </c>
      <c r="J122" s="7">
        <f>H122/0.9</f>
        <v>0.09999999999999999</v>
      </c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</row>
    <row r="123" spans="1:22" ht="3.75" customHeight="1">
      <c r="A123" s="13"/>
      <c r="B123" s="19"/>
      <c r="C123" s="28"/>
      <c r="D123" s="25"/>
      <c r="E123" s="29"/>
      <c r="F123" s="79"/>
      <c r="G123" s="76"/>
      <c r="H123" s="29"/>
      <c r="I123" s="79"/>
      <c r="J123" s="7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</row>
    <row r="124" spans="1:22" ht="18">
      <c r="A124" s="95" t="s">
        <v>7</v>
      </c>
      <c r="B124" s="101" t="s">
        <v>69</v>
      </c>
      <c r="C124" s="24" t="s">
        <v>26</v>
      </c>
      <c r="D124" s="25">
        <v>1</v>
      </c>
      <c r="E124" s="73">
        <v>0.24</v>
      </c>
      <c r="F124" s="69">
        <f>E124*100/D124</f>
        <v>24</v>
      </c>
      <c r="G124" s="55">
        <f>E124/0.9</f>
        <v>0.26666666666666666</v>
      </c>
      <c r="H124" s="73">
        <v>0.19</v>
      </c>
      <c r="I124" s="69">
        <f>H124*100/D124</f>
        <v>19</v>
      </c>
      <c r="J124" s="7">
        <f>H124/0.9</f>
        <v>0.2111111111111111</v>
      </c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</row>
    <row r="125" spans="1:22" ht="18.75" customHeight="1">
      <c r="A125" s="96"/>
      <c r="B125" s="102"/>
      <c r="C125" s="24" t="s">
        <v>27</v>
      </c>
      <c r="D125" s="25">
        <v>1.6</v>
      </c>
      <c r="E125" s="72" t="s">
        <v>91</v>
      </c>
      <c r="F125" s="69"/>
      <c r="G125" s="55"/>
      <c r="H125" s="72" t="s">
        <v>91</v>
      </c>
      <c r="I125" s="69"/>
      <c r="J125" s="7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</row>
    <row r="126" spans="1:22" ht="3.75" customHeight="1">
      <c r="A126" s="13"/>
      <c r="B126" s="19"/>
      <c r="C126" s="28"/>
      <c r="D126" s="25"/>
      <c r="E126" s="29"/>
      <c r="F126" s="79"/>
      <c r="G126" s="76"/>
      <c r="H126" s="29"/>
      <c r="I126" s="79"/>
      <c r="J126" s="7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</row>
    <row r="127" spans="1:22" ht="18">
      <c r="A127" s="95" t="s">
        <v>8</v>
      </c>
      <c r="B127" s="101" t="s">
        <v>70</v>
      </c>
      <c r="C127" s="24" t="s">
        <v>26</v>
      </c>
      <c r="D127" s="25">
        <v>1</v>
      </c>
      <c r="E127" s="72">
        <v>0.04</v>
      </c>
      <c r="F127" s="69">
        <f>E127*100/D127</f>
        <v>4</v>
      </c>
      <c r="G127" s="55">
        <f>E127/0.9</f>
        <v>0.044444444444444446</v>
      </c>
      <c r="H127" s="72">
        <v>0.01</v>
      </c>
      <c r="I127" s="69">
        <f>H127*100/D127</f>
        <v>1</v>
      </c>
      <c r="J127" s="7">
        <f>H127/0.9</f>
        <v>0.011111111111111112</v>
      </c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</row>
    <row r="128" spans="1:22" ht="17.25" customHeight="1">
      <c r="A128" s="96"/>
      <c r="B128" s="102"/>
      <c r="C128" s="24" t="s">
        <v>27</v>
      </c>
      <c r="D128" s="25">
        <v>1.6</v>
      </c>
      <c r="E128" s="73" t="s">
        <v>91</v>
      </c>
      <c r="F128" s="69"/>
      <c r="G128" s="55"/>
      <c r="H128" s="73" t="s">
        <v>91</v>
      </c>
      <c r="I128" s="69"/>
      <c r="J128" s="7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</row>
    <row r="129" spans="1:22" ht="4.5" customHeight="1">
      <c r="A129" s="13"/>
      <c r="B129" s="19"/>
      <c r="C129" s="28"/>
      <c r="D129" s="25"/>
      <c r="E129" s="29"/>
      <c r="F129" s="79"/>
      <c r="G129" s="76"/>
      <c r="H129" s="29"/>
      <c r="I129" s="79"/>
      <c r="J129" s="7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</row>
    <row r="130" spans="1:22" ht="18">
      <c r="A130" s="95" t="s">
        <v>9</v>
      </c>
      <c r="B130" s="101" t="s">
        <v>71</v>
      </c>
      <c r="C130" s="24" t="s">
        <v>26</v>
      </c>
      <c r="D130" s="25">
        <v>1.6</v>
      </c>
      <c r="E130" s="73" t="s">
        <v>91</v>
      </c>
      <c r="F130" s="69"/>
      <c r="G130" s="55"/>
      <c r="H130" s="73" t="s">
        <v>91</v>
      </c>
      <c r="I130" s="69"/>
      <c r="J130" s="7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</row>
    <row r="131" spans="1:22" ht="18">
      <c r="A131" s="96"/>
      <c r="B131" s="102"/>
      <c r="C131" s="24" t="s">
        <v>27</v>
      </c>
      <c r="D131" s="25">
        <v>1</v>
      </c>
      <c r="E131" s="73">
        <v>0.24</v>
      </c>
      <c r="F131" s="69">
        <f>E131*100/D131</f>
        <v>24</v>
      </c>
      <c r="G131" s="55">
        <f>E131/0.9</f>
        <v>0.26666666666666666</v>
      </c>
      <c r="H131" s="73">
        <v>0.22</v>
      </c>
      <c r="I131" s="69">
        <f>H131*100/D131</f>
        <v>22</v>
      </c>
      <c r="J131" s="7">
        <f>H131/0.9</f>
        <v>0.24444444444444444</v>
      </c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</row>
    <row r="132" spans="1:22" ht="3.75" customHeight="1">
      <c r="A132" s="13"/>
      <c r="B132" s="19"/>
      <c r="C132" s="28"/>
      <c r="D132" s="25"/>
      <c r="E132" s="29"/>
      <c r="F132" s="79"/>
      <c r="G132" s="76"/>
      <c r="H132" s="29"/>
      <c r="I132" s="79"/>
      <c r="J132" s="7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</row>
    <row r="133" spans="1:22" ht="18">
      <c r="A133" s="95" t="s">
        <v>10</v>
      </c>
      <c r="B133" s="101" t="s">
        <v>72</v>
      </c>
      <c r="C133" s="24" t="s">
        <v>26</v>
      </c>
      <c r="D133" s="25">
        <v>1.6</v>
      </c>
      <c r="E133" s="72" t="s">
        <v>91</v>
      </c>
      <c r="F133" s="69"/>
      <c r="G133" s="55"/>
      <c r="H133" s="72" t="s">
        <v>91</v>
      </c>
      <c r="I133" s="69"/>
      <c r="J133" s="7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</row>
    <row r="134" spans="1:22" ht="18">
      <c r="A134" s="96"/>
      <c r="B134" s="102"/>
      <c r="C134" s="24" t="s">
        <v>27</v>
      </c>
      <c r="D134" s="25">
        <v>1.6</v>
      </c>
      <c r="E134" s="73">
        <v>0.05</v>
      </c>
      <c r="F134" s="69">
        <f>E134*100/D134</f>
        <v>3.125</v>
      </c>
      <c r="G134" s="55">
        <f>E134/0.9</f>
        <v>0.05555555555555556</v>
      </c>
      <c r="H134" s="73">
        <v>0.04</v>
      </c>
      <c r="I134" s="69">
        <f>H134*100/D134</f>
        <v>2.5</v>
      </c>
      <c r="J134" s="7">
        <f>H134/0.9</f>
        <v>0.044444444444444446</v>
      </c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</row>
    <row r="135" spans="1:22" ht="3" customHeight="1">
      <c r="A135" s="13"/>
      <c r="B135" s="19"/>
      <c r="C135" s="28"/>
      <c r="D135" s="25"/>
      <c r="E135" s="29"/>
      <c r="F135" s="79"/>
      <c r="G135" s="76"/>
      <c r="H135" s="29"/>
      <c r="I135" s="79"/>
      <c r="J135" s="7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</row>
    <row r="136" spans="1:22" ht="17.25" customHeight="1">
      <c r="A136" s="95" t="s">
        <v>11</v>
      </c>
      <c r="B136" s="101" t="s">
        <v>73</v>
      </c>
      <c r="C136" s="24" t="s">
        <v>26</v>
      </c>
      <c r="D136" s="25">
        <v>1</v>
      </c>
      <c r="E136" s="72">
        <v>0.06</v>
      </c>
      <c r="F136" s="69">
        <f>E136*100/D136</f>
        <v>6</v>
      </c>
      <c r="G136" s="55">
        <f>E136/0.9</f>
        <v>0.06666666666666667</v>
      </c>
      <c r="H136" s="72">
        <v>0.03</v>
      </c>
      <c r="I136" s="69">
        <f>H136*100/D136</f>
        <v>3</v>
      </c>
      <c r="J136" s="7">
        <f>H136/0.9</f>
        <v>0.03333333333333333</v>
      </c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</row>
    <row r="137" spans="1:22" ht="18">
      <c r="A137" s="96"/>
      <c r="B137" s="102"/>
      <c r="C137" s="24" t="s">
        <v>27</v>
      </c>
      <c r="D137" s="25">
        <v>2.5</v>
      </c>
      <c r="E137" s="72" t="s">
        <v>91</v>
      </c>
      <c r="F137" s="69"/>
      <c r="G137" s="55"/>
      <c r="H137" s="72" t="s">
        <v>91</v>
      </c>
      <c r="I137" s="69"/>
      <c r="J137" s="7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</row>
    <row r="138" spans="1:22" ht="3.75" customHeight="1">
      <c r="A138" s="13"/>
      <c r="B138" s="19"/>
      <c r="C138" s="28"/>
      <c r="D138" s="25"/>
      <c r="E138" s="29"/>
      <c r="F138" s="79"/>
      <c r="G138" s="76"/>
      <c r="H138" s="29"/>
      <c r="I138" s="79"/>
      <c r="J138" s="7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</row>
    <row r="139" spans="1:22" ht="17.25" customHeight="1">
      <c r="A139" s="95" t="s">
        <v>12</v>
      </c>
      <c r="B139" s="101" t="s">
        <v>74</v>
      </c>
      <c r="C139" s="24" t="s">
        <v>26</v>
      </c>
      <c r="D139" s="25">
        <v>2.5</v>
      </c>
      <c r="E139" s="73" t="s">
        <v>91</v>
      </c>
      <c r="F139" s="69"/>
      <c r="G139" s="55"/>
      <c r="H139" s="73" t="s">
        <v>91</v>
      </c>
      <c r="I139" s="69"/>
      <c r="J139" s="7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</row>
    <row r="140" spans="1:22" ht="18">
      <c r="A140" s="96"/>
      <c r="B140" s="102"/>
      <c r="C140" s="24" t="s">
        <v>27</v>
      </c>
      <c r="D140" s="25">
        <v>2.5</v>
      </c>
      <c r="E140" s="73">
        <v>0.13</v>
      </c>
      <c r="F140" s="69">
        <f>E140*100/D140</f>
        <v>5.2</v>
      </c>
      <c r="G140" s="55">
        <f>E140/0.9</f>
        <v>0.14444444444444446</v>
      </c>
      <c r="H140" s="73">
        <v>0.06</v>
      </c>
      <c r="I140" s="69">
        <f>H140*100/D140</f>
        <v>2.4</v>
      </c>
      <c r="J140" s="7">
        <f>H140/0.9</f>
        <v>0.06666666666666667</v>
      </c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</row>
    <row r="141" spans="1:22" ht="3" customHeight="1">
      <c r="A141" s="13"/>
      <c r="B141" s="19"/>
      <c r="C141" s="28"/>
      <c r="D141" s="29"/>
      <c r="E141" s="16"/>
      <c r="F141" s="15"/>
      <c r="G141" s="17"/>
      <c r="H141" s="16"/>
      <c r="I141" s="79"/>
      <c r="J141" s="17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</row>
    <row r="142" spans="1:22" ht="15.75" customHeight="1">
      <c r="A142" s="22"/>
      <c r="B142" s="22" t="s">
        <v>29</v>
      </c>
      <c r="C142" s="34"/>
      <c r="D142" s="35">
        <f>D103+D106+D109+D113+D115+D119+D122+D124+D127+D131+D134+D136+D140</f>
        <v>44.20000000000001</v>
      </c>
      <c r="E142" s="61">
        <f>SUM(E103+E106+E109+E113+E115+E119+E122+E124+E127+E131+E134+E136+E140)</f>
        <v>6.649999999999999</v>
      </c>
      <c r="F142" s="23">
        <f>E142*100/D142</f>
        <v>15.045248868778275</v>
      </c>
      <c r="G142" s="45">
        <f>E142/0.9</f>
        <v>7.3888888888888875</v>
      </c>
      <c r="H142" s="61">
        <f>SUM(H103+H106+H109+H113+H115+H119+H122+H124+H127+H131+H134+H136+H140)</f>
        <v>4.039999999999999</v>
      </c>
      <c r="I142" s="23">
        <f>H142*100/D142</f>
        <v>9.140271493212666</v>
      </c>
      <c r="J142" s="45">
        <f>H142/0.9</f>
        <v>4.488888888888888</v>
      </c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</row>
    <row r="143" spans="1:22" ht="18">
      <c r="A143" s="8"/>
      <c r="B143" s="8"/>
      <c r="C143" s="24"/>
      <c r="D143" s="11"/>
      <c r="E143" s="48"/>
      <c r="F143" s="9"/>
      <c r="G143" s="7"/>
      <c r="H143" s="48"/>
      <c r="I143" s="9"/>
      <c r="J143" s="7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</row>
    <row r="144" spans="1:22" ht="18">
      <c r="A144" s="103" t="s">
        <v>93</v>
      </c>
      <c r="B144" s="104"/>
      <c r="C144" s="104"/>
      <c r="D144" s="104"/>
      <c r="E144" s="104"/>
      <c r="F144" s="104"/>
      <c r="G144" s="104"/>
      <c r="H144" s="104"/>
      <c r="I144" s="105"/>
      <c r="J144" s="7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</row>
    <row r="145" spans="1:22" ht="15.75" customHeight="1">
      <c r="A145" s="109" t="s">
        <v>0</v>
      </c>
      <c r="B145" s="106" t="s">
        <v>75</v>
      </c>
      <c r="C145" s="24" t="s">
        <v>26</v>
      </c>
      <c r="D145" s="85">
        <v>25</v>
      </c>
      <c r="E145" s="73">
        <v>10.33</v>
      </c>
      <c r="F145" s="54">
        <f>E145*100/D145</f>
        <v>41.32</v>
      </c>
      <c r="G145" s="55">
        <f>E145/0.9</f>
        <v>11.477777777777778</v>
      </c>
      <c r="H145" s="73">
        <v>7.69</v>
      </c>
      <c r="I145" s="6">
        <f>H145*100/D145</f>
        <v>30.76</v>
      </c>
      <c r="J145" s="7">
        <f>H145/0.9</f>
        <v>8.544444444444444</v>
      </c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</row>
    <row r="146" spans="1:22" ht="15.75" customHeight="1">
      <c r="A146" s="110"/>
      <c r="B146" s="107"/>
      <c r="C146" s="26" t="s">
        <v>27</v>
      </c>
      <c r="D146" s="85">
        <v>25</v>
      </c>
      <c r="E146" s="72" t="s">
        <v>91</v>
      </c>
      <c r="F146" s="54"/>
      <c r="G146" s="55"/>
      <c r="H146" s="73" t="s">
        <v>91</v>
      </c>
      <c r="I146" s="6"/>
      <c r="J146" s="7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</row>
    <row r="147" spans="1:22" ht="18">
      <c r="A147" s="111"/>
      <c r="B147" s="108"/>
      <c r="C147" s="26" t="s">
        <v>76</v>
      </c>
      <c r="D147" s="85">
        <v>63</v>
      </c>
      <c r="E147" s="72">
        <v>9.58</v>
      </c>
      <c r="F147" s="54">
        <f>E147*100/D147</f>
        <v>15.206349206349206</v>
      </c>
      <c r="G147" s="55">
        <f>E147/0.9</f>
        <v>10.644444444444444</v>
      </c>
      <c r="H147" s="73">
        <v>2.22</v>
      </c>
      <c r="I147" s="6">
        <f>H147*100/D147</f>
        <v>3.523809523809524</v>
      </c>
      <c r="J147" s="7">
        <f>H147/0.9</f>
        <v>2.466666666666667</v>
      </c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</row>
    <row r="148" spans="1:22" ht="3.75" customHeight="1">
      <c r="A148" s="13"/>
      <c r="B148" s="19"/>
      <c r="C148" s="28"/>
      <c r="D148" s="85"/>
      <c r="E148" s="83"/>
      <c r="F148" s="37"/>
      <c r="G148" s="37"/>
      <c r="H148" s="37"/>
      <c r="I148" s="37"/>
      <c r="J148" s="37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</row>
    <row r="149" spans="1:22" ht="15.75" customHeight="1">
      <c r="A149" s="109" t="s">
        <v>1</v>
      </c>
      <c r="B149" s="97" t="s">
        <v>77</v>
      </c>
      <c r="C149" s="26" t="s">
        <v>26</v>
      </c>
      <c r="D149" s="86">
        <v>10</v>
      </c>
      <c r="E149" s="72">
        <v>3.03</v>
      </c>
      <c r="F149" s="54">
        <f>E149*100/D149</f>
        <v>30.3</v>
      </c>
      <c r="G149" s="7">
        <f>E149/0.9</f>
        <v>3.3666666666666663</v>
      </c>
      <c r="H149" s="72">
        <v>1.63</v>
      </c>
      <c r="I149" s="6">
        <f>H149*100/D149</f>
        <v>16.3</v>
      </c>
      <c r="J149" s="7">
        <f>H149/0.9</f>
        <v>1.811111111111111</v>
      </c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</row>
    <row r="150" spans="1:22" ht="18">
      <c r="A150" s="112"/>
      <c r="B150" s="98"/>
      <c r="C150" s="26" t="s">
        <v>27</v>
      </c>
      <c r="D150" s="86">
        <v>6.3</v>
      </c>
      <c r="E150" s="72" t="s">
        <v>97</v>
      </c>
      <c r="F150" s="54"/>
      <c r="G150" s="7"/>
      <c r="H150" s="72" t="s">
        <v>97</v>
      </c>
      <c r="I150" s="6"/>
      <c r="J150" s="7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</row>
    <row r="151" spans="1:22" ht="2.25" customHeight="1">
      <c r="A151" s="13"/>
      <c r="B151" s="84"/>
      <c r="C151" s="28"/>
      <c r="D151" s="26"/>
      <c r="E151" s="28"/>
      <c r="F151" s="75"/>
      <c r="G151" s="76"/>
      <c r="H151" s="28" t="s">
        <v>91</v>
      </c>
      <c r="I151" s="75"/>
      <c r="J151" s="7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</row>
    <row r="152" spans="1:22" ht="15.75" customHeight="1">
      <c r="A152" s="109" t="s">
        <v>2</v>
      </c>
      <c r="B152" s="101" t="s">
        <v>78</v>
      </c>
      <c r="C152" s="26" t="s">
        <v>26</v>
      </c>
      <c r="D152" s="86">
        <v>6.3</v>
      </c>
      <c r="E152" s="72">
        <v>0.84</v>
      </c>
      <c r="F152" s="54">
        <f>E152*100/D152</f>
        <v>13.333333333333334</v>
      </c>
      <c r="G152" s="7">
        <f>E152/0.9</f>
        <v>0.9333333333333332</v>
      </c>
      <c r="H152" s="72">
        <v>0.52</v>
      </c>
      <c r="I152" s="6">
        <f>H152*100/D152</f>
        <v>8.253968253968255</v>
      </c>
      <c r="J152" s="7">
        <f>H152/0.9</f>
        <v>0.5777777777777778</v>
      </c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</row>
    <row r="153" spans="1:22" ht="18">
      <c r="A153" s="112"/>
      <c r="B153" s="102"/>
      <c r="C153" s="26" t="s">
        <v>27</v>
      </c>
      <c r="D153" s="86">
        <v>6.3</v>
      </c>
      <c r="E153" s="72" t="s">
        <v>91</v>
      </c>
      <c r="F153" s="54"/>
      <c r="G153" s="7"/>
      <c r="H153" s="72" t="s">
        <v>91</v>
      </c>
      <c r="I153" s="6"/>
      <c r="J153" s="7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</row>
    <row r="154" spans="1:22" ht="3" customHeight="1">
      <c r="A154" s="13"/>
      <c r="B154" s="19"/>
      <c r="C154" s="28"/>
      <c r="D154" s="86"/>
      <c r="E154" s="36"/>
      <c r="F154" s="75"/>
      <c r="G154" s="76"/>
      <c r="H154" s="36"/>
      <c r="I154" s="75"/>
      <c r="J154" s="7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</row>
    <row r="155" spans="1:22" ht="17.25" customHeight="1">
      <c r="A155" s="109" t="s">
        <v>3</v>
      </c>
      <c r="B155" s="101" t="s">
        <v>79</v>
      </c>
      <c r="C155" s="26" t="s">
        <v>26</v>
      </c>
      <c r="D155" s="86">
        <v>2.5</v>
      </c>
      <c r="E155" s="72">
        <v>0.4</v>
      </c>
      <c r="F155" s="54">
        <f>E155*100/D155</f>
        <v>16</v>
      </c>
      <c r="G155" s="7">
        <f>E155/0.9</f>
        <v>0.4444444444444445</v>
      </c>
      <c r="H155" s="72">
        <v>0.24</v>
      </c>
      <c r="I155" s="6">
        <f>H155*100/D155</f>
        <v>9.6</v>
      </c>
      <c r="J155" s="7">
        <f>H155/0.9</f>
        <v>0.26666666666666666</v>
      </c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</row>
    <row r="156" spans="1:22" ht="18">
      <c r="A156" s="112"/>
      <c r="B156" s="102"/>
      <c r="C156" s="26" t="s">
        <v>27</v>
      </c>
      <c r="D156" s="86">
        <v>2.5</v>
      </c>
      <c r="E156" s="72" t="s">
        <v>91</v>
      </c>
      <c r="F156" s="54"/>
      <c r="G156" s="7"/>
      <c r="H156" s="72" t="s">
        <v>91</v>
      </c>
      <c r="I156" s="6"/>
      <c r="J156" s="7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</row>
    <row r="157" spans="1:22" ht="3.75" customHeight="1">
      <c r="A157" s="13"/>
      <c r="B157" s="19"/>
      <c r="C157" s="28"/>
      <c r="D157" s="86"/>
      <c r="E157" s="36"/>
      <c r="F157" s="75"/>
      <c r="G157" s="80"/>
      <c r="H157" s="36"/>
      <c r="I157" s="75"/>
      <c r="J157" s="7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</row>
    <row r="158" spans="1:22" ht="15.75" customHeight="1">
      <c r="A158" s="109" t="s">
        <v>4</v>
      </c>
      <c r="B158" s="97" t="s">
        <v>80</v>
      </c>
      <c r="C158" s="26" t="s">
        <v>26</v>
      </c>
      <c r="D158" s="86">
        <v>6.3</v>
      </c>
      <c r="E158" s="72" t="s">
        <v>91</v>
      </c>
      <c r="F158" s="54"/>
      <c r="G158" s="7"/>
      <c r="H158" s="72" t="s">
        <v>91</v>
      </c>
      <c r="I158" s="6"/>
      <c r="J158" s="7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</row>
    <row r="159" spans="1:22" ht="18">
      <c r="A159" s="112"/>
      <c r="B159" s="98"/>
      <c r="C159" s="26" t="s">
        <v>27</v>
      </c>
      <c r="D159" s="86">
        <v>6.3</v>
      </c>
      <c r="E159" s="72">
        <v>0.11</v>
      </c>
      <c r="F159" s="54">
        <f>E159*100/D159</f>
        <v>1.746031746031746</v>
      </c>
      <c r="G159" s="7">
        <f>E159/0.9</f>
        <v>0.12222222222222222</v>
      </c>
      <c r="H159" s="72">
        <v>0.08</v>
      </c>
      <c r="I159" s="6">
        <f>H159*100/D159</f>
        <v>1.2698412698412698</v>
      </c>
      <c r="J159" s="7">
        <f>H159/0.9</f>
        <v>0.08888888888888889</v>
      </c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</row>
    <row r="160" spans="1:22" ht="3" customHeight="1">
      <c r="A160" s="13"/>
      <c r="B160" s="19"/>
      <c r="C160" s="28"/>
      <c r="D160" s="86"/>
      <c r="E160" s="36"/>
      <c r="F160" s="75"/>
      <c r="G160" s="76"/>
      <c r="H160" s="36"/>
      <c r="I160" s="75"/>
      <c r="J160" s="7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</row>
    <row r="161" spans="1:22" ht="15.75" customHeight="1">
      <c r="A161" s="95" t="s">
        <v>5</v>
      </c>
      <c r="B161" s="97" t="s">
        <v>81</v>
      </c>
      <c r="C161" s="26" t="s">
        <v>26</v>
      </c>
      <c r="D161" s="86">
        <v>10</v>
      </c>
      <c r="E161" s="72" t="s">
        <v>91</v>
      </c>
      <c r="F161" s="54"/>
      <c r="G161" s="7"/>
      <c r="H161" s="72" t="s">
        <v>91</v>
      </c>
      <c r="I161" s="6"/>
      <c r="J161" s="7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</row>
    <row r="162" spans="1:22" ht="18">
      <c r="A162" s="96"/>
      <c r="B162" s="98"/>
      <c r="C162" s="24" t="s">
        <v>27</v>
      </c>
      <c r="D162" s="86">
        <v>10</v>
      </c>
      <c r="E162" s="94">
        <v>2</v>
      </c>
      <c r="F162" s="54">
        <f>E162*100/D162</f>
        <v>20</v>
      </c>
      <c r="G162" s="7">
        <f>E162/0.9</f>
        <v>2.2222222222222223</v>
      </c>
      <c r="H162" s="72">
        <v>1.52</v>
      </c>
      <c r="I162" s="6">
        <f>H162*100/D162</f>
        <v>15.2</v>
      </c>
      <c r="J162" s="7">
        <f>H162/0.9</f>
        <v>1.6888888888888889</v>
      </c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</row>
    <row r="163" spans="1:22" ht="3" customHeight="1">
      <c r="A163" s="13"/>
      <c r="B163" s="19"/>
      <c r="C163" s="28"/>
      <c r="D163" s="86"/>
      <c r="E163" s="36"/>
      <c r="F163" s="36"/>
      <c r="G163" s="36"/>
      <c r="H163" s="36"/>
      <c r="I163" s="36"/>
      <c r="J163" s="3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</row>
    <row r="164" spans="1:22" ht="15" customHeight="1">
      <c r="A164" s="95" t="s">
        <v>6</v>
      </c>
      <c r="B164" s="101" t="s">
        <v>82</v>
      </c>
      <c r="C164" s="133" t="s">
        <v>26</v>
      </c>
      <c r="D164" s="131">
        <v>2.5</v>
      </c>
      <c r="E164" s="99">
        <v>0.19</v>
      </c>
      <c r="F164" s="130">
        <f>E164*100/D164</f>
        <v>7.6</v>
      </c>
      <c r="G164" s="129">
        <f>E164/0.9</f>
        <v>0.2111111111111111</v>
      </c>
      <c r="H164" s="127">
        <v>0.09</v>
      </c>
      <c r="I164" s="126">
        <f>H164*100/D164</f>
        <v>3.6</v>
      </c>
      <c r="J164" s="125">
        <f>H164/0.9</f>
        <v>0.09999999999999999</v>
      </c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</row>
    <row r="165" spans="1:22" ht="18">
      <c r="A165" s="96"/>
      <c r="B165" s="102"/>
      <c r="C165" s="134"/>
      <c r="D165" s="132"/>
      <c r="E165" s="100"/>
      <c r="F165" s="111" t="e">
        <f>E165*100/D165</f>
        <v>#DIV/0!</v>
      </c>
      <c r="G165" s="111"/>
      <c r="H165" s="128"/>
      <c r="I165" s="111" t="e">
        <f>H165*100/D165</f>
        <v>#DIV/0!</v>
      </c>
      <c r="J165" s="111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</row>
    <row r="166" spans="1:22" ht="3.75" customHeight="1">
      <c r="A166" s="13"/>
      <c r="B166" s="19"/>
      <c r="C166" s="28"/>
      <c r="D166" s="86"/>
      <c r="E166" s="36"/>
      <c r="F166" s="36"/>
      <c r="G166" s="36"/>
      <c r="H166" s="36"/>
      <c r="I166" s="15"/>
      <c r="J166" s="17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</row>
    <row r="167" spans="1:22" ht="15.75" customHeight="1">
      <c r="A167" s="95" t="s">
        <v>7</v>
      </c>
      <c r="B167" s="97" t="s">
        <v>83</v>
      </c>
      <c r="C167" s="133" t="s">
        <v>26</v>
      </c>
      <c r="D167" s="131">
        <v>2.5</v>
      </c>
      <c r="E167" s="99">
        <v>0.4</v>
      </c>
      <c r="F167" s="130">
        <f>E167*100/D167</f>
        <v>16</v>
      </c>
      <c r="G167" s="129">
        <f>E167/0.9</f>
        <v>0.4444444444444445</v>
      </c>
      <c r="H167" s="127">
        <v>0.49</v>
      </c>
      <c r="I167" s="130">
        <f>H167*100/G167</f>
        <v>110.24999999999999</v>
      </c>
      <c r="J167" s="129">
        <f>H167/0.9</f>
        <v>0.5444444444444444</v>
      </c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</row>
    <row r="168" spans="1:22" ht="18">
      <c r="A168" s="96"/>
      <c r="B168" s="98"/>
      <c r="C168" s="135"/>
      <c r="D168" s="132"/>
      <c r="E168" s="100"/>
      <c r="F168" s="111" t="e">
        <f>E168*100/D168</f>
        <v>#DIV/0!</v>
      </c>
      <c r="G168" s="111"/>
      <c r="H168" s="100"/>
      <c r="I168" s="111" t="e">
        <f>H168*100/G168</f>
        <v>#DIV/0!</v>
      </c>
      <c r="J168" s="111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</row>
    <row r="169" spans="1:22" ht="3" customHeight="1">
      <c r="A169" s="13"/>
      <c r="B169" s="19"/>
      <c r="C169" s="28"/>
      <c r="D169" s="86"/>
      <c r="E169" s="36"/>
      <c r="F169" s="36"/>
      <c r="G169" s="17"/>
      <c r="H169" s="17"/>
      <c r="I169" s="15"/>
      <c r="J169" s="17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</row>
    <row r="170" spans="1:22" ht="15" customHeight="1">
      <c r="A170" s="95" t="s">
        <v>8</v>
      </c>
      <c r="B170" s="101" t="s">
        <v>84</v>
      </c>
      <c r="C170" s="136" t="s">
        <v>26</v>
      </c>
      <c r="D170" s="131">
        <v>1</v>
      </c>
      <c r="E170" s="99">
        <v>0.08</v>
      </c>
      <c r="F170" s="130">
        <f>E170*100/D170</f>
        <v>8</v>
      </c>
      <c r="G170" s="129">
        <f>E170/0.9</f>
        <v>0.08888888888888889</v>
      </c>
      <c r="H170" s="127">
        <v>0.018</v>
      </c>
      <c r="I170" s="126">
        <f>H170*100/D170</f>
        <v>1.7999999999999998</v>
      </c>
      <c r="J170" s="125">
        <f>H170/0.9</f>
        <v>0.019999999999999997</v>
      </c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</row>
    <row r="171" spans="1:22" ht="18">
      <c r="A171" s="96"/>
      <c r="B171" s="102"/>
      <c r="C171" s="137"/>
      <c r="D171" s="138"/>
      <c r="E171" s="100"/>
      <c r="F171" s="111" t="e">
        <f>E171*100/D171</f>
        <v>#DIV/0!</v>
      </c>
      <c r="G171" s="111"/>
      <c r="H171" s="100"/>
      <c r="I171" s="111" t="e">
        <f>H171*100/D171</f>
        <v>#DIV/0!</v>
      </c>
      <c r="J171" s="111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</row>
    <row r="172" spans="1:22" ht="3" customHeight="1">
      <c r="A172" s="13"/>
      <c r="B172" s="19"/>
      <c r="C172" s="28"/>
      <c r="D172" s="86"/>
      <c r="E172" s="36"/>
      <c r="F172" s="36"/>
      <c r="G172" s="36"/>
      <c r="H172" s="36"/>
      <c r="I172" s="15"/>
      <c r="J172" s="17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</row>
    <row r="173" spans="1:22" ht="25.5" customHeight="1">
      <c r="A173" s="95" t="s">
        <v>9</v>
      </c>
      <c r="B173" s="101" t="s">
        <v>85</v>
      </c>
      <c r="C173" s="26" t="s">
        <v>26</v>
      </c>
      <c r="D173" s="86">
        <v>2.5</v>
      </c>
      <c r="E173" s="72" t="s">
        <v>91</v>
      </c>
      <c r="F173" s="48"/>
      <c r="G173" s="69"/>
      <c r="H173" s="72" t="s">
        <v>91</v>
      </c>
      <c r="I173" s="69"/>
      <c r="J173" s="69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</row>
    <row r="174" spans="1:22" ht="18">
      <c r="A174" s="96"/>
      <c r="B174" s="102"/>
      <c r="C174" s="24" t="s">
        <v>27</v>
      </c>
      <c r="D174" s="86">
        <v>2.5</v>
      </c>
      <c r="E174" s="72">
        <v>0.19</v>
      </c>
      <c r="F174" s="48">
        <f>E174*100/D174</f>
        <v>7.6</v>
      </c>
      <c r="G174" s="69">
        <f>E174/0.9</f>
        <v>0.2111111111111111</v>
      </c>
      <c r="H174" s="72">
        <v>0.16</v>
      </c>
      <c r="I174" s="69">
        <f>H174*100/D174</f>
        <v>6.4</v>
      </c>
      <c r="J174" s="69">
        <f>H174/0.9</f>
        <v>0.17777777777777778</v>
      </c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</row>
    <row r="175" spans="1:22" ht="2.25" customHeight="1">
      <c r="A175" s="13"/>
      <c r="B175" s="19"/>
      <c r="C175" s="28"/>
      <c r="D175" s="86"/>
      <c r="E175" s="36"/>
      <c r="F175" s="78" t="e">
        <f>E175*100/D175</f>
        <v>#DIV/0!</v>
      </c>
      <c r="G175" s="79">
        <f>E175/0.9</f>
        <v>0</v>
      </c>
      <c r="H175" s="36"/>
      <c r="I175" s="36"/>
      <c r="J175" s="78">
        <f>H175/0.9</f>
        <v>0</v>
      </c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</row>
    <row r="176" spans="1:22" ht="17.25" customHeight="1">
      <c r="A176" s="95" t="s">
        <v>10</v>
      </c>
      <c r="B176" s="97" t="s">
        <v>86</v>
      </c>
      <c r="C176" s="24" t="s">
        <v>26</v>
      </c>
      <c r="D176" s="86">
        <v>1.6</v>
      </c>
      <c r="E176" s="73">
        <v>0.01</v>
      </c>
      <c r="F176" s="48">
        <f>E176*100/D176</f>
        <v>0.625</v>
      </c>
      <c r="G176" s="69">
        <f>E176/0.9</f>
        <v>0.011111111111111112</v>
      </c>
      <c r="H176" s="73">
        <v>0.01</v>
      </c>
      <c r="I176" s="9">
        <f>H176*100/D176</f>
        <v>0.625</v>
      </c>
      <c r="J176" s="3">
        <v>0.08</v>
      </c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</row>
    <row r="177" spans="1:22" ht="18">
      <c r="A177" s="96"/>
      <c r="B177" s="98"/>
      <c r="C177" s="24" t="s">
        <v>27</v>
      </c>
      <c r="D177" s="86">
        <v>1.6</v>
      </c>
      <c r="E177" s="99" t="s">
        <v>91</v>
      </c>
      <c r="F177" s="48"/>
      <c r="G177" s="69"/>
      <c r="H177" s="99" t="s">
        <v>91</v>
      </c>
      <c r="I177" s="9"/>
      <c r="J177" s="3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</row>
    <row r="178" spans="1:22" ht="2.25" customHeight="1">
      <c r="A178" s="13"/>
      <c r="B178" s="74"/>
      <c r="C178" s="28"/>
      <c r="D178" s="86"/>
      <c r="E178" s="100"/>
      <c r="F178" s="78" t="e">
        <f>E178*100/D178</f>
        <v>#DIV/0!</v>
      </c>
      <c r="G178" s="79">
        <f>E178/0.9</f>
        <v>0</v>
      </c>
      <c r="H178" s="100"/>
      <c r="I178" s="75" t="e">
        <f aca="true" t="shared" si="0" ref="I178:I189">H178*100/D178</f>
        <v>#DIV/0!</v>
      </c>
      <c r="J178" s="78">
        <f>H178/0.9</f>
        <v>0</v>
      </c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</row>
    <row r="179" spans="1:22" ht="18.75" customHeight="1">
      <c r="A179" s="95" t="s">
        <v>11</v>
      </c>
      <c r="B179" s="97" t="s">
        <v>87</v>
      </c>
      <c r="C179" s="24" t="s">
        <v>26</v>
      </c>
      <c r="D179" s="86">
        <v>2.5</v>
      </c>
      <c r="E179" s="72">
        <v>0.51</v>
      </c>
      <c r="F179" s="48">
        <f>E179*100/D179</f>
        <v>20.4</v>
      </c>
      <c r="G179" s="69">
        <f>E179/0.9</f>
        <v>0.5666666666666667</v>
      </c>
      <c r="H179" s="72">
        <v>0.25</v>
      </c>
      <c r="I179" s="9">
        <f>H179*100/D179</f>
        <v>10</v>
      </c>
      <c r="J179" s="3">
        <v>0.18</v>
      </c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</row>
    <row r="180" spans="1:22" ht="18" customHeight="1">
      <c r="A180" s="96"/>
      <c r="B180" s="98"/>
      <c r="C180" s="24" t="s">
        <v>27</v>
      </c>
      <c r="D180" s="86">
        <v>4</v>
      </c>
      <c r="E180" s="72" t="s">
        <v>91</v>
      </c>
      <c r="F180" s="48"/>
      <c r="G180" s="69"/>
      <c r="H180" s="72" t="s">
        <v>91</v>
      </c>
      <c r="I180" s="9"/>
      <c r="J180" s="3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</row>
    <row r="181" spans="1:22" ht="3" customHeight="1">
      <c r="A181" s="13"/>
      <c r="B181" s="74"/>
      <c r="C181" s="28"/>
      <c r="D181" s="86"/>
      <c r="E181" s="36"/>
      <c r="F181" s="78" t="e">
        <f>E181*100/D181</f>
        <v>#DIV/0!</v>
      </c>
      <c r="G181" s="79">
        <f>E181/0.9</f>
        <v>0</v>
      </c>
      <c r="H181" s="36"/>
      <c r="I181" s="75" t="e">
        <f t="shared" si="0"/>
        <v>#DIV/0!</v>
      </c>
      <c r="J181" s="78">
        <v>0.18</v>
      </c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</row>
    <row r="182" spans="1:22" ht="20.25" customHeight="1">
      <c r="A182" s="95" t="s">
        <v>12</v>
      </c>
      <c r="B182" s="97" t="s">
        <v>88</v>
      </c>
      <c r="C182" s="24" t="s">
        <v>26</v>
      </c>
      <c r="D182" s="86">
        <v>2.5</v>
      </c>
      <c r="E182" s="72">
        <v>0.22</v>
      </c>
      <c r="F182" s="48">
        <f>E182*100/D182</f>
        <v>8.8</v>
      </c>
      <c r="G182" s="69">
        <f>E182/0.9</f>
        <v>0.24444444444444444</v>
      </c>
      <c r="H182" s="72">
        <v>0.12</v>
      </c>
      <c r="I182" s="9">
        <f t="shared" si="0"/>
        <v>4.8</v>
      </c>
      <c r="J182" s="3">
        <v>0.08</v>
      </c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</row>
    <row r="183" spans="1:22" ht="20.25" customHeight="1">
      <c r="A183" s="96"/>
      <c r="B183" s="98"/>
      <c r="C183" s="24" t="s">
        <v>27</v>
      </c>
      <c r="D183" s="86">
        <v>2.5</v>
      </c>
      <c r="E183" s="73" t="s">
        <v>91</v>
      </c>
      <c r="F183" s="48"/>
      <c r="G183" s="69"/>
      <c r="H183" s="73" t="s">
        <v>91</v>
      </c>
      <c r="I183" s="9"/>
      <c r="J183" s="3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</row>
    <row r="184" spans="1:22" ht="3" customHeight="1">
      <c r="A184" s="13"/>
      <c r="B184" s="19"/>
      <c r="C184" s="28"/>
      <c r="D184" s="86"/>
      <c r="E184" s="36"/>
      <c r="F184" s="78" t="e">
        <f>E184*100/D184</f>
        <v>#DIV/0!</v>
      </c>
      <c r="G184" s="79">
        <f>E184/0.9</f>
        <v>0</v>
      </c>
      <c r="H184" s="36"/>
      <c r="I184" s="75" t="e">
        <f t="shared" si="0"/>
        <v>#DIV/0!</v>
      </c>
      <c r="J184" s="78">
        <f>H184/0.9</f>
        <v>0</v>
      </c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</row>
    <row r="185" spans="1:22" ht="19.5" customHeight="1">
      <c r="A185" s="95" t="s">
        <v>13</v>
      </c>
      <c r="B185" s="97" t="s">
        <v>89</v>
      </c>
      <c r="C185" s="24" t="s">
        <v>26</v>
      </c>
      <c r="D185" s="86">
        <v>1</v>
      </c>
      <c r="E185" s="72">
        <v>0.09</v>
      </c>
      <c r="F185" s="48">
        <f>E185*100/D185</f>
        <v>9</v>
      </c>
      <c r="G185" s="69">
        <f>E185/0.9</f>
        <v>0.09999999999999999</v>
      </c>
      <c r="H185" s="72">
        <v>0.03</v>
      </c>
      <c r="I185" s="9">
        <f>H185*100/D185</f>
        <v>3</v>
      </c>
      <c r="J185" s="3">
        <v>0.03</v>
      </c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</row>
    <row r="186" spans="1:22" ht="17.25" customHeight="1">
      <c r="A186" s="96"/>
      <c r="B186" s="98"/>
      <c r="C186" s="24" t="s">
        <v>27</v>
      </c>
      <c r="D186" s="86">
        <v>1.6</v>
      </c>
      <c r="E186" s="73" t="s">
        <v>91</v>
      </c>
      <c r="F186" s="48"/>
      <c r="G186" s="69"/>
      <c r="H186" s="73" t="s">
        <v>91</v>
      </c>
      <c r="I186" s="9"/>
      <c r="J186" s="3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</row>
    <row r="187" spans="1:22" ht="2.25" customHeight="1">
      <c r="A187" s="13"/>
      <c r="B187" s="19"/>
      <c r="C187" s="28"/>
      <c r="D187" s="86"/>
      <c r="E187" s="36"/>
      <c r="F187" s="78"/>
      <c r="G187" s="79"/>
      <c r="H187" s="36"/>
      <c r="I187" s="75" t="e">
        <f t="shared" si="0"/>
        <v>#DIV/0!</v>
      </c>
      <c r="J187" s="78">
        <f>H187/0.9</f>
        <v>0</v>
      </c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</row>
    <row r="188" spans="1:22" ht="17.25" customHeight="1">
      <c r="A188" s="95" t="s">
        <v>14</v>
      </c>
      <c r="B188" s="97" t="s">
        <v>90</v>
      </c>
      <c r="C188" s="24" t="s">
        <v>26</v>
      </c>
      <c r="D188" s="86">
        <v>1.6</v>
      </c>
      <c r="E188" s="73" t="s">
        <v>91</v>
      </c>
      <c r="F188" s="48"/>
      <c r="G188" s="69"/>
      <c r="H188" s="73" t="s">
        <v>91</v>
      </c>
      <c r="I188" s="9"/>
      <c r="J188" s="3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</row>
    <row r="189" spans="1:22" ht="18">
      <c r="A189" s="96"/>
      <c r="B189" s="98"/>
      <c r="C189" s="24" t="s">
        <v>27</v>
      </c>
      <c r="D189" s="86">
        <v>1</v>
      </c>
      <c r="E189" s="72">
        <v>2.68</v>
      </c>
      <c r="F189" s="48">
        <f>E189*100/D189</f>
        <v>268</v>
      </c>
      <c r="G189" s="69">
        <f>E189/0.9</f>
        <v>2.977777777777778</v>
      </c>
      <c r="H189" s="72">
        <v>2.6</v>
      </c>
      <c r="I189" s="9">
        <f t="shared" si="0"/>
        <v>260</v>
      </c>
      <c r="J189" s="3">
        <v>0.06</v>
      </c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</row>
    <row r="190" spans="1:22" ht="18">
      <c r="A190" s="13"/>
      <c r="B190" s="19"/>
      <c r="C190" s="28"/>
      <c r="D190" s="36"/>
      <c r="E190" s="16"/>
      <c r="F190" s="15"/>
      <c r="G190" s="17"/>
      <c r="H190" s="16"/>
      <c r="I190" s="75"/>
      <c r="J190" s="17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</row>
    <row r="191" spans="1:22" ht="21.75" customHeight="1">
      <c r="A191" s="21"/>
      <c r="B191" s="39" t="s">
        <v>29</v>
      </c>
      <c r="C191" s="40"/>
      <c r="D191" s="41">
        <f>D146+D149+D152+D155+D159+D162+D164+D174+D176+D179+D182+D185+D189+D167+D170</f>
        <v>77.19999999999999</v>
      </c>
      <c r="E191" s="61">
        <f>SUM(E145+E147+E149+E152+E155+E159+E162+E164+E167+E170+E174+E176+E179+E182+E185+E189)</f>
        <v>30.66</v>
      </c>
      <c r="F191" s="23">
        <f>E191*100/D191</f>
        <v>39.715025906735754</v>
      </c>
      <c r="G191" s="45">
        <f>E191/0.9</f>
        <v>34.06666666666666</v>
      </c>
      <c r="H191" s="61">
        <f>SUM(H145+H147+H149+H152+H155+H159+H162+H164+H167+H170+H174+H176+H179+H182+H185+H189)</f>
        <v>17.668</v>
      </c>
      <c r="I191" s="23">
        <f>H191*100/D191</f>
        <v>22.886010362694304</v>
      </c>
      <c r="J191" s="45">
        <f>H191/0.9</f>
        <v>19.63111111111111</v>
      </c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</row>
    <row r="192" spans="1:22" ht="18">
      <c r="A192" s="8"/>
      <c r="B192" s="8"/>
      <c r="C192" s="8"/>
      <c r="D192" s="8"/>
      <c r="E192" s="58"/>
      <c r="F192" s="9"/>
      <c r="G192" s="7"/>
      <c r="H192" s="58"/>
      <c r="I192" s="9"/>
      <c r="J192" s="7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</row>
    <row r="193" spans="1:22" ht="18">
      <c r="A193" s="42"/>
      <c r="B193" s="42"/>
      <c r="C193" s="42"/>
      <c r="D193" s="42"/>
      <c r="E193" s="63"/>
      <c r="F193" s="43"/>
      <c r="G193" s="44"/>
      <c r="H193" s="63"/>
      <c r="I193" s="43"/>
      <c r="J193" s="44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</row>
    <row r="194" spans="1:22" ht="3.75" customHeight="1">
      <c r="A194" s="42"/>
      <c r="B194" s="124" t="s">
        <v>30</v>
      </c>
      <c r="C194" s="124"/>
      <c r="D194" s="124"/>
      <c r="E194" s="124"/>
      <c r="F194" s="124"/>
      <c r="G194" s="124"/>
      <c r="H194" s="124"/>
      <c r="I194" s="124"/>
      <c r="J194" s="124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</row>
    <row r="195" spans="1:22" ht="54.75" customHeight="1">
      <c r="A195" s="42"/>
      <c r="B195" s="124"/>
      <c r="C195" s="124"/>
      <c r="D195" s="124"/>
      <c r="E195" s="124"/>
      <c r="F195" s="124"/>
      <c r="G195" s="124"/>
      <c r="H195" s="124"/>
      <c r="I195" s="124"/>
      <c r="J195" s="124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</row>
    <row r="196" spans="11:22" ht="5.25" customHeight="1"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</row>
    <row r="197" spans="1:22" ht="18">
      <c r="A197" s="42"/>
      <c r="B197" s="42"/>
      <c r="C197" s="42"/>
      <c r="D197" s="42"/>
      <c r="E197" s="63"/>
      <c r="F197" s="43"/>
      <c r="G197" s="64"/>
      <c r="H197" s="63"/>
      <c r="I197" s="65"/>
      <c r="J197" s="44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</row>
    <row r="198" spans="4:22" ht="4.5" customHeight="1">
      <c r="D198" s="42"/>
      <c r="E198" s="66"/>
      <c r="F198" s="42"/>
      <c r="G198" s="66"/>
      <c r="H198" s="66"/>
      <c r="I198" s="6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</row>
    <row r="199" spans="4:22" ht="3.75" customHeight="1">
      <c r="D199" s="56"/>
      <c r="E199" s="56"/>
      <c r="F199" s="56"/>
      <c r="G199" s="56"/>
      <c r="H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</row>
    <row r="200" spans="4:22" ht="18">
      <c r="D200" s="68" t="s">
        <v>92</v>
      </c>
      <c r="E200" s="56"/>
      <c r="F200" s="56"/>
      <c r="G200" s="56"/>
      <c r="H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</row>
    <row r="201" spans="4:22" ht="18.75" customHeight="1">
      <c r="D201" s="56"/>
      <c r="E201" s="56"/>
      <c r="F201" s="56"/>
      <c r="G201" s="56"/>
      <c r="H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</row>
    <row r="202" spans="4:22" ht="4.5" customHeight="1">
      <c r="D202" s="56"/>
      <c r="E202" s="56"/>
      <c r="F202" s="56"/>
      <c r="G202" s="56"/>
      <c r="H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</row>
    <row r="203" spans="4:22" ht="18">
      <c r="D203" s="56"/>
      <c r="E203" s="56"/>
      <c r="F203" s="56"/>
      <c r="G203" s="56"/>
      <c r="H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</row>
    <row r="204" spans="4:22" ht="18.75" customHeight="1">
      <c r="D204" s="56"/>
      <c r="E204" s="56"/>
      <c r="F204" s="56"/>
      <c r="G204" s="56"/>
      <c r="H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</row>
    <row r="205" spans="4:22" ht="4.5" customHeight="1">
      <c r="D205" s="56"/>
      <c r="E205" s="56"/>
      <c r="F205" s="56"/>
      <c r="G205" s="56"/>
      <c r="H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</row>
    <row r="206" spans="4:22" ht="18">
      <c r="D206" s="56"/>
      <c r="E206" s="56"/>
      <c r="F206" s="56"/>
      <c r="G206" s="56"/>
      <c r="H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</row>
    <row r="207" spans="4:22" ht="18.75" customHeight="1">
      <c r="D207" s="56"/>
      <c r="E207" s="56"/>
      <c r="F207" s="56"/>
      <c r="G207" s="56"/>
      <c r="H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</row>
    <row r="208" spans="4:22" ht="3.75" customHeight="1">
      <c r="D208" s="56"/>
      <c r="E208" s="56"/>
      <c r="F208" s="56"/>
      <c r="G208" s="56"/>
      <c r="H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</row>
    <row r="209" spans="4:22" ht="18">
      <c r="D209" s="56"/>
      <c r="E209" s="56"/>
      <c r="F209" s="56"/>
      <c r="G209" s="56"/>
      <c r="H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</row>
    <row r="210" spans="4:22" ht="18.75" customHeight="1">
      <c r="D210" s="56"/>
      <c r="E210" s="56"/>
      <c r="F210" s="56"/>
      <c r="G210" s="56"/>
      <c r="H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</row>
    <row r="211" spans="4:22" ht="3" customHeight="1">
      <c r="D211" s="56"/>
      <c r="E211" s="56"/>
      <c r="F211" s="56"/>
      <c r="G211" s="56"/>
      <c r="H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</row>
    <row r="212" spans="4:22" ht="18">
      <c r="D212" s="56"/>
      <c r="E212" s="56"/>
      <c r="F212" s="56"/>
      <c r="G212" s="56"/>
      <c r="H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</row>
    <row r="213" spans="4:22" ht="18.75" customHeight="1">
      <c r="D213" s="56"/>
      <c r="E213" s="56"/>
      <c r="F213" s="56"/>
      <c r="G213" s="56"/>
      <c r="H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</row>
    <row r="214" spans="4:22" ht="2.25" customHeight="1">
      <c r="D214" s="56"/>
      <c r="E214" s="56"/>
      <c r="F214" s="56"/>
      <c r="G214" s="56"/>
      <c r="H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</row>
    <row r="215" spans="4:22" ht="18">
      <c r="D215" s="56"/>
      <c r="E215" s="56"/>
      <c r="F215" s="56"/>
      <c r="G215" s="56"/>
      <c r="H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</row>
    <row r="216" spans="4:22" ht="18">
      <c r="D216" s="56"/>
      <c r="E216" s="56"/>
      <c r="F216" s="56"/>
      <c r="G216" s="56"/>
      <c r="H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</row>
    <row r="217" spans="4:22" ht="3.75" customHeight="1">
      <c r="D217" s="56"/>
      <c r="E217" s="56"/>
      <c r="F217" s="56"/>
      <c r="G217" s="56"/>
      <c r="H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</row>
    <row r="218" spans="4:22" ht="18">
      <c r="D218" s="56"/>
      <c r="E218" s="56"/>
      <c r="F218" s="56"/>
      <c r="G218" s="56"/>
      <c r="H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</row>
    <row r="219" spans="4:8" ht="18">
      <c r="D219" s="56"/>
      <c r="E219" s="56"/>
      <c r="F219" s="56"/>
      <c r="G219" s="56"/>
      <c r="H219" s="56"/>
    </row>
    <row r="220" spans="4:8" ht="3.75" customHeight="1">
      <c r="D220" s="56"/>
      <c r="E220" s="56"/>
      <c r="F220" s="56"/>
      <c r="G220" s="56"/>
      <c r="H220" s="56"/>
    </row>
    <row r="221" spans="4:8" ht="19.5" customHeight="1">
      <c r="D221" s="56"/>
      <c r="E221" s="56"/>
      <c r="F221" s="56"/>
      <c r="G221" s="56"/>
      <c r="H221" s="56"/>
    </row>
    <row r="222" spans="4:8" ht="18">
      <c r="D222" s="56"/>
      <c r="E222" s="56"/>
      <c r="F222" s="56"/>
      <c r="G222" s="56"/>
      <c r="H222" s="56"/>
    </row>
    <row r="223" spans="4:8" ht="46.5" customHeight="1">
      <c r="D223" s="56"/>
      <c r="E223" s="56"/>
      <c r="F223" s="56"/>
      <c r="G223" s="56"/>
      <c r="H223" s="56"/>
    </row>
    <row r="224" spans="4:8" ht="3.75" customHeight="1">
      <c r="D224" s="56"/>
      <c r="E224" s="56"/>
      <c r="F224" s="56"/>
      <c r="G224" s="56"/>
      <c r="H224" s="56"/>
    </row>
    <row r="225" spans="4:8" ht="18">
      <c r="D225" s="56"/>
      <c r="E225" s="56"/>
      <c r="F225" s="56"/>
      <c r="G225" s="56"/>
      <c r="H225" s="56"/>
    </row>
    <row r="226" spans="4:11" ht="18">
      <c r="D226" s="56"/>
      <c r="E226" s="56"/>
      <c r="F226" s="56"/>
      <c r="G226" s="56"/>
      <c r="H226" s="56"/>
      <c r="K226" s="67"/>
    </row>
    <row r="227" spans="4:8" ht="3.75" customHeight="1">
      <c r="D227" s="56"/>
      <c r="E227" s="56"/>
      <c r="F227" s="56"/>
      <c r="G227" s="56"/>
      <c r="H227" s="56"/>
    </row>
    <row r="228" spans="4:8" ht="18">
      <c r="D228" s="56"/>
      <c r="E228" s="56"/>
      <c r="F228" s="56"/>
      <c r="G228" s="56"/>
      <c r="H228" s="56"/>
    </row>
    <row r="229" spans="4:8" ht="18">
      <c r="D229" s="56"/>
      <c r="E229" s="56"/>
      <c r="F229" s="56"/>
      <c r="G229" s="56"/>
      <c r="H229" s="56"/>
    </row>
    <row r="230" spans="4:8" ht="3.75" customHeight="1">
      <c r="D230" s="56"/>
      <c r="E230" s="56"/>
      <c r="F230" s="56"/>
      <c r="G230" s="56"/>
      <c r="H230" s="56"/>
    </row>
    <row r="231" spans="4:8" ht="18">
      <c r="D231" s="56"/>
      <c r="E231" s="56"/>
      <c r="F231" s="56"/>
      <c r="G231" s="56"/>
      <c r="H231" s="56"/>
    </row>
    <row r="232" spans="4:8" ht="18">
      <c r="D232" s="56"/>
      <c r="E232" s="56"/>
      <c r="F232" s="56"/>
      <c r="G232" s="56"/>
      <c r="H232" s="56"/>
    </row>
    <row r="233" spans="4:8" ht="3.75" customHeight="1">
      <c r="D233" s="56"/>
      <c r="E233" s="56"/>
      <c r="F233" s="56"/>
      <c r="G233" s="56"/>
      <c r="H233" s="56"/>
    </row>
    <row r="234" spans="4:8" ht="18">
      <c r="D234" s="56"/>
      <c r="E234" s="56"/>
      <c r="F234" s="56"/>
      <c r="G234" s="56"/>
      <c r="H234" s="56"/>
    </row>
    <row r="235" spans="4:8" ht="18">
      <c r="D235" s="56"/>
      <c r="E235" s="56"/>
      <c r="F235" s="56"/>
      <c r="G235" s="56"/>
      <c r="H235" s="56"/>
    </row>
    <row r="236" spans="4:8" ht="3.75" customHeight="1">
      <c r="D236" s="56"/>
      <c r="E236" s="56"/>
      <c r="F236" s="56"/>
      <c r="G236" s="56"/>
      <c r="H236" s="56"/>
    </row>
    <row r="237" spans="4:8" ht="18">
      <c r="D237" s="56"/>
      <c r="E237" s="56"/>
      <c r="F237" s="56"/>
      <c r="G237" s="56"/>
      <c r="H237" s="56"/>
    </row>
    <row r="238" spans="4:8" ht="18">
      <c r="D238" s="56"/>
      <c r="E238" s="56"/>
      <c r="F238" s="56"/>
      <c r="G238" s="56"/>
      <c r="H238" s="56"/>
    </row>
    <row r="239" spans="4:8" ht="3.75" customHeight="1">
      <c r="D239" s="56"/>
      <c r="E239" s="56"/>
      <c r="F239" s="56"/>
      <c r="G239" s="56"/>
      <c r="H239" s="56"/>
    </row>
    <row r="240" spans="4:8" ht="18">
      <c r="D240" s="56"/>
      <c r="E240" s="56"/>
      <c r="F240" s="56"/>
      <c r="G240" s="56"/>
      <c r="H240" s="56"/>
    </row>
    <row r="241" spans="4:8" ht="18">
      <c r="D241" s="56"/>
      <c r="E241" s="56"/>
      <c r="F241" s="56"/>
      <c r="G241" s="56"/>
      <c r="H241" s="56"/>
    </row>
    <row r="242" spans="4:8" ht="3.75" customHeight="1">
      <c r="D242" s="56"/>
      <c r="E242" s="56"/>
      <c r="F242" s="56"/>
      <c r="G242" s="56"/>
      <c r="H242" s="56"/>
    </row>
    <row r="243" spans="4:8" ht="18">
      <c r="D243" s="56"/>
      <c r="E243" s="56"/>
      <c r="F243" s="56"/>
      <c r="G243" s="56"/>
      <c r="H243" s="56"/>
    </row>
    <row r="244" spans="4:8" ht="18">
      <c r="D244" s="56"/>
      <c r="E244" s="56"/>
      <c r="F244" s="56"/>
      <c r="G244" s="56"/>
      <c r="H244" s="56"/>
    </row>
    <row r="245" spans="4:8" ht="3.75" customHeight="1">
      <c r="D245" s="56"/>
      <c r="E245" s="56"/>
      <c r="F245" s="56"/>
      <c r="G245" s="56"/>
      <c r="H245" s="56"/>
    </row>
    <row r="246" spans="4:8" ht="18">
      <c r="D246" s="56"/>
      <c r="E246" s="56"/>
      <c r="F246" s="56"/>
      <c r="G246" s="56"/>
      <c r="H246" s="56"/>
    </row>
    <row r="247" spans="4:8" ht="18">
      <c r="D247" s="56"/>
      <c r="E247" s="56"/>
      <c r="F247" s="56"/>
      <c r="G247" s="56"/>
      <c r="H247" s="56"/>
    </row>
    <row r="248" spans="4:8" ht="3.75" customHeight="1">
      <c r="D248" s="56"/>
      <c r="E248" s="56"/>
      <c r="F248" s="56"/>
      <c r="G248" s="56"/>
      <c r="H248" s="56"/>
    </row>
    <row r="249" spans="4:8" ht="18">
      <c r="D249" s="56"/>
      <c r="E249" s="56"/>
      <c r="F249" s="56"/>
      <c r="G249" s="56"/>
      <c r="H249" s="56"/>
    </row>
    <row r="250" spans="4:8" ht="18">
      <c r="D250" s="56"/>
      <c r="E250" s="56"/>
      <c r="F250" s="56"/>
      <c r="G250" s="56"/>
      <c r="H250" s="56"/>
    </row>
    <row r="251" spans="4:8" ht="3.75" customHeight="1">
      <c r="D251" s="56"/>
      <c r="E251" s="56"/>
      <c r="F251" s="56"/>
      <c r="G251" s="56"/>
      <c r="H251" s="56"/>
    </row>
    <row r="252" spans="4:8" ht="18">
      <c r="D252" s="56"/>
      <c r="E252" s="56"/>
      <c r="F252" s="56"/>
      <c r="G252" s="56"/>
      <c r="H252" s="56"/>
    </row>
    <row r="253" spans="4:8" ht="18">
      <c r="D253" s="56"/>
      <c r="E253" s="56"/>
      <c r="F253" s="56"/>
      <c r="G253" s="56"/>
      <c r="H253" s="56"/>
    </row>
    <row r="254" spans="4:8" ht="19.5" customHeight="1">
      <c r="D254" s="56"/>
      <c r="E254" s="56"/>
      <c r="F254" s="56"/>
      <c r="G254" s="56"/>
      <c r="H254" s="56"/>
    </row>
    <row r="255" spans="4:8" ht="18">
      <c r="D255" s="56"/>
      <c r="E255" s="56"/>
      <c r="F255" s="56"/>
      <c r="G255" s="56"/>
      <c r="H255" s="56"/>
    </row>
    <row r="256" spans="4:8" ht="18">
      <c r="D256" s="56"/>
      <c r="E256" s="56"/>
      <c r="F256" s="56"/>
      <c r="G256" s="56"/>
      <c r="H256" s="56"/>
    </row>
    <row r="257" spans="4:8" ht="3.75" customHeight="1">
      <c r="D257" s="56"/>
      <c r="E257" s="56"/>
      <c r="F257" s="56"/>
      <c r="G257" s="56"/>
      <c r="H257" s="56"/>
    </row>
    <row r="258" spans="4:8" ht="18">
      <c r="D258" s="56"/>
      <c r="E258" s="56"/>
      <c r="F258" s="56"/>
      <c r="G258" s="56"/>
      <c r="H258" s="56"/>
    </row>
    <row r="259" spans="4:8" ht="18">
      <c r="D259" s="56"/>
      <c r="E259" s="56"/>
      <c r="F259" s="56"/>
      <c r="G259" s="56"/>
      <c r="H259" s="56"/>
    </row>
    <row r="260" spans="4:8" ht="3.75" customHeight="1">
      <c r="D260" s="56"/>
      <c r="E260" s="56"/>
      <c r="F260" s="56"/>
      <c r="G260" s="56"/>
      <c r="H260" s="56"/>
    </row>
    <row r="261" spans="4:8" ht="18">
      <c r="D261" s="56"/>
      <c r="E261" s="56"/>
      <c r="F261" s="56"/>
      <c r="G261" s="56"/>
      <c r="H261" s="56"/>
    </row>
    <row r="262" spans="4:8" ht="18">
      <c r="D262" s="56"/>
      <c r="E262" s="56"/>
      <c r="F262" s="56"/>
      <c r="G262" s="56"/>
      <c r="H262" s="56"/>
    </row>
    <row r="263" spans="4:8" ht="3.75" customHeight="1">
      <c r="D263" s="56"/>
      <c r="E263" s="56"/>
      <c r="F263" s="56"/>
      <c r="G263" s="56"/>
      <c r="H263" s="56"/>
    </row>
    <row r="264" spans="4:8" ht="18">
      <c r="D264" s="56"/>
      <c r="E264" s="56"/>
      <c r="F264" s="56"/>
      <c r="G264" s="56"/>
      <c r="H264" s="56"/>
    </row>
    <row r="265" spans="4:8" ht="18">
      <c r="D265" s="56"/>
      <c r="E265" s="56"/>
      <c r="F265" s="56"/>
      <c r="G265" s="56"/>
      <c r="H265" s="56"/>
    </row>
    <row r="266" spans="4:8" ht="3.75" customHeight="1">
      <c r="D266" s="56"/>
      <c r="E266" s="56"/>
      <c r="F266" s="56"/>
      <c r="G266" s="56"/>
      <c r="H266" s="56"/>
    </row>
    <row r="267" spans="4:8" ht="18">
      <c r="D267" s="56"/>
      <c r="E267" s="56"/>
      <c r="F267" s="56"/>
      <c r="G267" s="56"/>
      <c r="H267" s="56"/>
    </row>
    <row r="268" spans="4:8" ht="18">
      <c r="D268" s="56"/>
      <c r="E268" s="56"/>
      <c r="F268" s="56"/>
      <c r="G268" s="56"/>
      <c r="H268" s="56"/>
    </row>
    <row r="269" spans="4:8" ht="3.75" customHeight="1">
      <c r="D269" s="56"/>
      <c r="E269" s="56"/>
      <c r="F269" s="56"/>
      <c r="G269" s="56"/>
      <c r="H269" s="56"/>
    </row>
    <row r="270" spans="4:8" ht="18">
      <c r="D270" s="56"/>
      <c r="E270" s="56"/>
      <c r="F270" s="56"/>
      <c r="G270" s="56"/>
      <c r="H270" s="56"/>
    </row>
    <row r="271" spans="4:8" ht="18">
      <c r="D271" s="56"/>
      <c r="E271" s="56"/>
      <c r="F271" s="56"/>
      <c r="G271" s="56"/>
      <c r="H271" s="56"/>
    </row>
    <row r="272" spans="4:8" ht="3.75" customHeight="1">
      <c r="D272" s="56"/>
      <c r="E272" s="56"/>
      <c r="F272" s="56"/>
      <c r="G272" s="56"/>
      <c r="H272" s="56"/>
    </row>
    <row r="273" spans="4:8" ht="18">
      <c r="D273" s="56"/>
      <c r="E273" s="56"/>
      <c r="F273" s="56"/>
      <c r="G273" s="56"/>
      <c r="H273" s="56"/>
    </row>
    <row r="274" spans="4:8" ht="18">
      <c r="D274" s="56"/>
      <c r="E274" s="56"/>
      <c r="F274" s="56"/>
      <c r="G274" s="56"/>
      <c r="H274" s="56"/>
    </row>
    <row r="275" spans="4:8" ht="3.75" customHeight="1">
      <c r="D275" s="56"/>
      <c r="E275" s="56"/>
      <c r="F275" s="56"/>
      <c r="G275" s="56"/>
      <c r="H275" s="56"/>
    </row>
    <row r="276" spans="4:8" ht="18">
      <c r="D276" s="56"/>
      <c r="E276" s="56"/>
      <c r="F276" s="56"/>
      <c r="G276" s="56"/>
      <c r="H276" s="56"/>
    </row>
    <row r="277" spans="4:8" ht="18">
      <c r="D277" s="56"/>
      <c r="E277" s="56"/>
      <c r="F277" s="56"/>
      <c r="G277" s="56"/>
      <c r="H277" s="56"/>
    </row>
    <row r="278" spans="4:8" ht="3.75" customHeight="1">
      <c r="D278" s="56"/>
      <c r="E278" s="56"/>
      <c r="F278" s="56"/>
      <c r="G278" s="56"/>
      <c r="H278" s="56"/>
    </row>
    <row r="279" spans="4:8" ht="18">
      <c r="D279" s="56"/>
      <c r="E279" s="56"/>
      <c r="F279" s="56"/>
      <c r="G279" s="56"/>
      <c r="H279" s="56"/>
    </row>
    <row r="280" spans="4:8" ht="18">
      <c r="D280" s="56"/>
      <c r="E280" s="56"/>
      <c r="F280" s="56"/>
      <c r="G280" s="56"/>
      <c r="H280" s="56"/>
    </row>
    <row r="281" spans="4:8" ht="3.75" customHeight="1">
      <c r="D281" s="56"/>
      <c r="E281" s="56"/>
      <c r="F281" s="56"/>
      <c r="G281" s="56"/>
      <c r="H281" s="56"/>
    </row>
    <row r="282" spans="4:8" ht="18">
      <c r="D282" s="56"/>
      <c r="E282" s="56"/>
      <c r="F282" s="56"/>
      <c r="G282" s="56"/>
      <c r="H282" s="56"/>
    </row>
    <row r="283" spans="4:8" ht="18">
      <c r="D283" s="56"/>
      <c r="E283" s="56"/>
      <c r="F283" s="56"/>
      <c r="G283" s="56"/>
      <c r="H283" s="56"/>
    </row>
    <row r="284" spans="4:8" ht="18">
      <c r="D284" s="56"/>
      <c r="E284" s="56"/>
      <c r="F284" s="56"/>
      <c r="G284" s="56"/>
      <c r="H284" s="56"/>
    </row>
    <row r="285" spans="4:8" ht="3.75" customHeight="1">
      <c r="D285" s="56"/>
      <c r="E285" s="56"/>
      <c r="F285" s="56"/>
      <c r="G285" s="56"/>
      <c r="H285" s="56"/>
    </row>
    <row r="286" spans="4:8" ht="18">
      <c r="D286" s="56"/>
      <c r="E286" s="56"/>
      <c r="F286" s="56"/>
      <c r="G286" s="56"/>
      <c r="H286" s="56"/>
    </row>
    <row r="287" spans="4:8" ht="18" customHeight="1">
      <c r="D287" s="56"/>
      <c r="E287" s="56"/>
      <c r="F287" s="56"/>
      <c r="G287" s="56"/>
      <c r="H287" s="56"/>
    </row>
    <row r="288" spans="4:8" ht="3.75" customHeight="1">
      <c r="D288" s="56"/>
      <c r="E288" s="56"/>
      <c r="F288" s="56"/>
      <c r="G288" s="56"/>
      <c r="H288" s="56"/>
    </row>
    <row r="289" spans="4:8" ht="18">
      <c r="D289" s="56"/>
      <c r="E289" s="56"/>
      <c r="F289" s="56"/>
      <c r="G289" s="56"/>
      <c r="H289" s="56"/>
    </row>
    <row r="290" spans="4:8" ht="18">
      <c r="D290" s="56"/>
      <c r="E290" s="56"/>
      <c r="F290" s="56"/>
      <c r="G290" s="56"/>
      <c r="H290" s="56"/>
    </row>
    <row r="291" spans="4:8" ht="3.75" customHeight="1">
      <c r="D291" s="56"/>
      <c r="E291" s="56"/>
      <c r="F291" s="56"/>
      <c r="G291" s="56"/>
      <c r="H291" s="56"/>
    </row>
    <row r="292" spans="4:8" ht="18">
      <c r="D292" s="56"/>
      <c r="E292" s="56"/>
      <c r="F292" s="56"/>
      <c r="G292" s="56"/>
      <c r="H292" s="56"/>
    </row>
    <row r="293" spans="4:8" ht="18">
      <c r="D293" s="56"/>
      <c r="E293" s="56"/>
      <c r="F293" s="56"/>
      <c r="G293" s="56"/>
      <c r="H293" s="56"/>
    </row>
    <row r="294" spans="4:8" ht="3.75" customHeight="1">
      <c r="D294" s="56"/>
      <c r="E294" s="56"/>
      <c r="F294" s="56"/>
      <c r="G294" s="56"/>
      <c r="H294" s="56"/>
    </row>
    <row r="295" spans="4:8" ht="18">
      <c r="D295" s="56"/>
      <c r="E295" s="56"/>
      <c r="F295" s="56"/>
      <c r="G295" s="56"/>
      <c r="H295" s="56"/>
    </row>
    <row r="296" spans="4:8" ht="18">
      <c r="D296" s="56"/>
      <c r="E296" s="56"/>
      <c r="F296" s="56"/>
      <c r="G296" s="56"/>
      <c r="H296" s="56"/>
    </row>
    <row r="297" spans="4:8" ht="18">
      <c r="D297" s="56"/>
      <c r="E297" s="56"/>
      <c r="F297" s="56"/>
      <c r="G297" s="56"/>
      <c r="H297" s="56"/>
    </row>
    <row r="298" spans="4:8" ht="18">
      <c r="D298" s="56"/>
      <c r="E298" s="56"/>
      <c r="F298" s="56"/>
      <c r="G298" s="56"/>
      <c r="H298" s="56"/>
    </row>
    <row r="299" spans="4:8" ht="18">
      <c r="D299" s="56"/>
      <c r="E299" s="56"/>
      <c r="F299" s="56"/>
      <c r="G299" s="56"/>
      <c r="H299" s="56"/>
    </row>
    <row r="300" spans="4:8" ht="18">
      <c r="D300" s="56"/>
      <c r="E300" s="56"/>
      <c r="F300" s="56"/>
      <c r="G300" s="56"/>
      <c r="H300" s="56"/>
    </row>
    <row r="301" spans="4:8" ht="18">
      <c r="D301" s="56"/>
      <c r="E301" s="56"/>
      <c r="F301" s="56"/>
      <c r="G301" s="56"/>
      <c r="H301" s="56"/>
    </row>
    <row r="302" spans="4:8" ht="3.75" customHeight="1">
      <c r="D302" s="56"/>
      <c r="E302" s="56"/>
      <c r="F302" s="56"/>
      <c r="G302" s="56"/>
      <c r="H302" s="56"/>
    </row>
    <row r="303" spans="4:8" ht="18">
      <c r="D303" s="56"/>
      <c r="E303" s="56"/>
      <c r="F303" s="56"/>
      <c r="G303" s="56"/>
      <c r="H303" s="56"/>
    </row>
    <row r="304" spans="4:8" ht="18">
      <c r="D304" s="56"/>
      <c r="E304" s="56"/>
      <c r="F304" s="56"/>
      <c r="G304" s="56"/>
      <c r="H304" s="56"/>
    </row>
    <row r="305" spans="4:8" ht="3.75" customHeight="1">
      <c r="D305" s="56"/>
      <c r="E305" s="56"/>
      <c r="F305" s="56"/>
      <c r="G305" s="56"/>
      <c r="H305" s="56"/>
    </row>
    <row r="306" spans="4:8" ht="18">
      <c r="D306" s="56"/>
      <c r="E306" s="56"/>
      <c r="F306" s="56"/>
      <c r="G306" s="56"/>
      <c r="H306" s="56"/>
    </row>
    <row r="307" spans="4:8" ht="17.25" customHeight="1">
      <c r="D307" s="56"/>
      <c r="E307" s="56"/>
      <c r="F307" s="56"/>
      <c r="G307" s="56"/>
      <c r="H307" s="56"/>
    </row>
    <row r="308" spans="4:8" ht="3.75" customHeight="1">
      <c r="D308" s="56"/>
      <c r="E308" s="56"/>
      <c r="F308" s="56"/>
      <c r="G308" s="56"/>
      <c r="H308" s="56"/>
    </row>
    <row r="309" spans="4:8" ht="17.25" customHeight="1">
      <c r="D309" s="56"/>
      <c r="E309" s="56"/>
      <c r="F309" s="56"/>
      <c r="G309" s="56"/>
      <c r="H309" s="56"/>
    </row>
    <row r="310" spans="4:8" ht="18">
      <c r="D310" s="56"/>
      <c r="E310" s="56"/>
      <c r="F310" s="56"/>
      <c r="G310" s="56"/>
      <c r="H310" s="56"/>
    </row>
    <row r="311" spans="4:8" ht="3.75" customHeight="1">
      <c r="D311" s="56"/>
      <c r="E311" s="56"/>
      <c r="F311" s="56"/>
      <c r="G311" s="56"/>
      <c r="H311" s="56"/>
    </row>
    <row r="312" spans="4:8" ht="18">
      <c r="D312" s="56"/>
      <c r="E312" s="56"/>
      <c r="F312" s="56"/>
      <c r="G312" s="56"/>
      <c r="H312" s="56"/>
    </row>
    <row r="313" spans="4:8" ht="18">
      <c r="D313" s="56"/>
      <c r="E313" s="56"/>
      <c r="F313" s="56"/>
      <c r="G313" s="56"/>
      <c r="H313" s="56"/>
    </row>
    <row r="314" spans="4:8" ht="3.75" customHeight="1">
      <c r="D314" s="56"/>
      <c r="E314" s="56"/>
      <c r="F314" s="56"/>
      <c r="G314" s="56"/>
      <c r="H314" s="56"/>
    </row>
    <row r="315" spans="4:8" ht="18">
      <c r="D315" s="56"/>
      <c r="E315" s="56"/>
      <c r="F315" s="56"/>
      <c r="G315" s="56"/>
      <c r="H315" s="56"/>
    </row>
    <row r="316" spans="4:8" ht="18">
      <c r="D316" s="56"/>
      <c r="E316" s="56"/>
      <c r="F316" s="56"/>
      <c r="G316" s="56"/>
      <c r="H316" s="56"/>
    </row>
    <row r="317" spans="4:8" ht="3.75" customHeight="1">
      <c r="D317" s="56"/>
      <c r="E317" s="56"/>
      <c r="F317" s="56"/>
      <c r="G317" s="56"/>
      <c r="H317" s="56"/>
    </row>
    <row r="318" spans="4:8" ht="18">
      <c r="D318" s="56"/>
      <c r="E318" s="56"/>
      <c r="F318" s="56"/>
      <c r="G318" s="56"/>
      <c r="H318" s="56"/>
    </row>
    <row r="319" spans="4:8" ht="18">
      <c r="D319" s="56"/>
      <c r="E319" s="56"/>
      <c r="F319" s="56"/>
      <c r="G319" s="56"/>
      <c r="H319" s="56"/>
    </row>
    <row r="320" spans="4:8" ht="3.75" customHeight="1">
      <c r="D320" s="56"/>
      <c r="E320" s="56"/>
      <c r="F320" s="56"/>
      <c r="G320" s="56"/>
      <c r="H320" s="56"/>
    </row>
    <row r="321" spans="4:8" ht="18">
      <c r="D321" s="56"/>
      <c r="E321" s="56"/>
      <c r="F321" s="56"/>
      <c r="G321" s="56"/>
      <c r="H321" s="56"/>
    </row>
    <row r="322" spans="4:8" ht="18">
      <c r="D322" s="56"/>
      <c r="E322" s="56"/>
      <c r="F322" s="56"/>
      <c r="G322" s="56"/>
      <c r="H322" s="56"/>
    </row>
    <row r="323" spans="4:8" ht="3.75" customHeight="1">
      <c r="D323" s="56"/>
      <c r="E323" s="56"/>
      <c r="F323" s="56"/>
      <c r="G323" s="56"/>
      <c r="H323" s="56"/>
    </row>
    <row r="324" spans="4:8" ht="18">
      <c r="D324" s="56"/>
      <c r="E324" s="56"/>
      <c r="F324" s="56"/>
      <c r="G324" s="56"/>
      <c r="H324" s="56"/>
    </row>
    <row r="325" spans="4:8" ht="18">
      <c r="D325" s="56"/>
      <c r="E325" s="56"/>
      <c r="F325" s="56"/>
      <c r="G325" s="56"/>
      <c r="H325" s="56"/>
    </row>
    <row r="326" spans="4:8" ht="18">
      <c r="D326" s="56"/>
      <c r="E326" s="56"/>
      <c r="F326" s="56"/>
      <c r="G326" s="56"/>
      <c r="H326" s="56"/>
    </row>
    <row r="327" spans="4:8" ht="18">
      <c r="D327" s="56"/>
      <c r="E327" s="56"/>
      <c r="F327" s="56"/>
      <c r="G327" s="56"/>
      <c r="H327" s="56"/>
    </row>
    <row r="328" spans="4:8" ht="18">
      <c r="D328" s="56"/>
      <c r="E328" s="56"/>
      <c r="F328" s="56"/>
      <c r="G328" s="56"/>
      <c r="H328" s="56"/>
    </row>
    <row r="329" spans="4:8" ht="18">
      <c r="D329" s="56"/>
      <c r="E329" s="56"/>
      <c r="F329" s="56"/>
      <c r="G329" s="56"/>
      <c r="H329" s="56"/>
    </row>
    <row r="330" spans="4:8" ht="18">
      <c r="D330" s="56"/>
      <c r="E330" s="56"/>
      <c r="F330" s="56"/>
      <c r="G330" s="56"/>
      <c r="H330" s="56"/>
    </row>
    <row r="331" spans="4:8" ht="38.25" customHeight="1">
      <c r="D331" s="56"/>
      <c r="E331" s="56"/>
      <c r="F331" s="56"/>
      <c r="G331" s="56"/>
      <c r="H331" s="56"/>
    </row>
    <row r="332" spans="4:8" ht="79.5" customHeight="1">
      <c r="D332" s="56"/>
      <c r="E332" s="56"/>
      <c r="F332" s="56"/>
      <c r="G332" s="56"/>
      <c r="H332" s="56"/>
    </row>
    <row r="333" spans="4:8" ht="18">
      <c r="D333" s="56"/>
      <c r="E333" s="56"/>
      <c r="F333" s="56"/>
      <c r="G333" s="56"/>
      <c r="H333" s="56"/>
    </row>
    <row r="334" spans="4:8" ht="18">
      <c r="D334" s="56"/>
      <c r="E334" s="56"/>
      <c r="F334" s="56"/>
      <c r="G334" s="56"/>
      <c r="H334" s="56"/>
    </row>
    <row r="335" spans="4:8" ht="18">
      <c r="D335" s="56"/>
      <c r="E335" s="56"/>
      <c r="F335" s="56"/>
      <c r="G335" s="56"/>
      <c r="H335" s="56"/>
    </row>
    <row r="336" spans="4:8" ht="18">
      <c r="D336" s="56"/>
      <c r="E336" s="56"/>
      <c r="F336" s="56"/>
      <c r="G336" s="56"/>
      <c r="H336" s="56"/>
    </row>
    <row r="337" spans="4:8" ht="18">
      <c r="D337" s="56"/>
      <c r="E337" s="56"/>
      <c r="F337" s="56"/>
      <c r="G337" s="56"/>
      <c r="H337" s="56"/>
    </row>
    <row r="338" spans="4:8" ht="18">
      <c r="D338" s="56"/>
      <c r="E338" s="56"/>
      <c r="F338" s="56"/>
      <c r="G338" s="56"/>
      <c r="H338" s="56"/>
    </row>
    <row r="339" spans="4:8" ht="18">
      <c r="D339" s="56"/>
      <c r="E339" s="56"/>
      <c r="F339" s="56"/>
      <c r="G339" s="56"/>
      <c r="H339" s="56"/>
    </row>
    <row r="340" spans="4:8" ht="18">
      <c r="D340" s="56"/>
      <c r="E340" s="56"/>
      <c r="F340" s="56"/>
      <c r="G340" s="56"/>
      <c r="H340" s="56"/>
    </row>
    <row r="341" spans="4:8" ht="18">
      <c r="D341" s="56"/>
      <c r="E341" s="56"/>
      <c r="F341" s="56"/>
      <c r="G341" s="56"/>
      <c r="H341" s="56"/>
    </row>
    <row r="342" spans="4:8" ht="18">
      <c r="D342" s="56"/>
      <c r="E342" s="56"/>
      <c r="F342" s="56"/>
      <c r="G342" s="56"/>
      <c r="H342" s="56"/>
    </row>
    <row r="343" spans="4:8" ht="18">
      <c r="D343" s="56"/>
      <c r="E343" s="56"/>
      <c r="F343" s="56"/>
      <c r="G343" s="56"/>
      <c r="H343" s="56"/>
    </row>
    <row r="344" spans="4:8" ht="18">
      <c r="D344" s="56"/>
      <c r="E344" s="56"/>
      <c r="F344" s="56"/>
      <c r="G344" s="56"/>
      <c r="H344" s="56"/>
    </row>
    <row r="345" spans="4:8" ht="18">
      <c r="D345" s="56"/>
      <c r="E345" s="56"/>
      <c r="F345" s="56"/>
      <c r="G345" s="56"/>
      <c r="H345" s="56"/>
    </row>
    <row r="346" spans="4:8" ht="18">
      <c r="D346" s="56"/>
      <c r="E346" s="56"/>
      <c r="F346" s="56"/>
      <c r="G346" s="56"/>
      <c r="H346" s="56"/>
    </row>
    <row r="347" spans="4:8" ht="18">
      <c r="D347" s="56"/>
      <c r="E347" s="56"/>
      <c r="F347" s="56"/>
      <c r="G347" s="56"/>
      <c r="H347" s="56"/>
    </row>
    <row r="348" spans="4:8" ht="18">
      <c r="D348" s="56"/>
      <c r="E348" s="56"/>
      <c r="F348" s="56"/>
      <c r="G348" s="56"/>
      <c r="H348" s="56"/>
    </row>
    <row r="349" spans="4:8" ht="18">
      <c r="D349" s="56"/>
      <c r="E349" s="56"/>
      <c r="F349" s="56"/>
      <c r="G349" s="56"/>
      <c r="H349" s="56"/>
    </row>
    <row r="350" spans="4:8" ht="18">
      <c r="D350" s="56"/>
      <c r="E350" s="56"/>
      <c r="F350" s="56"/>
      <c r="G350" s="56"/>
      <c r="H350" s="56"/>
    </row>
    <row r="351" spans="4:8" ht="18">
      <c r="D351" s="56"/>
      <c r="E351" s="56"/>
      <c r="F351" s="56"/>
      <c r="G351" s="56"/>
      <c r="H351" s="56"/>
    </row>
    <row r="352" spans="4:8" ht="18">
      <c r="D352" s="56"/>
      <c r="E352" s="56"/>
      <c r="F352" s="56"/>
      <c r="G352" s="56"/>
      <c r="H352" s="56"/>
    </row>
    <row r="353" spans="4:8" ht="18">
      <c r="D353" s="56"/>
      <c r="E353" s="56"/>
      <c r="F353" s="56"/>
      <c r="G353" s="56"/>
      <c r="H353" s="56"/>
    </row>
    <row r="354" spans="4:8" ht="18">
      <c r="D354" s="56"/>
      <c r="E354" s="56"/>
      <c r="F354" s="56"/>
      <c r="G354" s="56"/>
      <c r="H354" s="56"/>
    </row>
    <row r="355" spans="4:8" ht="18">
      <c r="D355" s="56"/>
      <c r="E355" s="56"/>
      <c r="F355" s="56"/>
      <c r="G355" s="56"/>
      <c r="H355" s="56"/>
    </row>
    <row r="356" spans="4:8" ht="18">
      <c r="D356" s="56"/>
      <c r="E356" s="56"/>
      <c r="F356" s="56"/>
      <c r="G356" s="56"/>
      <c r="H356" s="56"/>
    </row>
    <row r="357" spans="4:8" ht="18">
      <c r="D357" s="56"/>
      <c r="E357" s="56"/>
      <c r="F357" s="56"/>
      <c r="G357" s="56"/>
      <c r="H357" s="56"/>
    </row>
    <row r="358" spans="4:8" ht="18">
      <c r="D358" s="56"/>
      <c r="E358" s="56"/>
      <c r="F358" s="56"/>
      <c r="G358" s="56"/>
      <c r="H358" s="56"/>
    </row>
    <row r="359" spans="4:8" ht="18">
      <c r="D359" s="56"/>
      <c r="E359" s="56"/>
      <c r="F359" s="56"/>
      <c r="G359" s="56"/>
      <c r="H359" s="56"/>
    </row>
    <row r="360" spans="4:8" ht="18">
      <c r="D360" s="56"/>
      <c r="E360" s="56"/>
      <c r="F360" s="56"/>
      <c r="G360" s="56"/>
      <c r="H360" s="56"/>
    </row>
    <row r="361" spans="4:8" ht="18">
      <c r="D361" s="56"/>
      <c r="E361" s="56"/>
      <c r="F361" s="56"/>
      <c r="G361" s="56"/>
      <c r="H361" s="56"/>
    </row>
    <row r="362" spans="4:8" ht="18">
      <c r="D362" s="56"/>
      <c r="E362" s="56"/>
      <c r="F362" s="56"/>
      <c r="G362" s="56"/>
      <c r="H362" s="56"/>
    </row>
    <row r="363" spans="4:8" ht="18">
      <c r="D363" s="56"/>
      <c r="E363" s="56"/>
      <c r="F363" s="56"/>
      <c r="G363" s="56"/>
      <c r="H363" s="56"/>
    </row>
    <row r="364" spans="4:8" ht="18">
      <c r="D364" s="56"/>
      <c r="E364" s="56"/>
      <c r="F364" s="56"/>
      <c r="G364" s="56"/>
      <c r="H364" s="56"/>
    </row>
    <row r="365" spans="4:8" ht="18">
      <c r="D365" s="56"/>
      <c r="E365" s="56"/>
      <c r="F365" s="56"/>
      <c r="G365" s="56"/>
      <c r="H365" s="56"/>
    </row>
    <row r="366" spans="4:8" ht="18">
      <c r="D366" s="56"/>
      <c r="E366" s="56"/>
      <c r="F366" s="56"/>
      <c r="G366" s="56"/>
      <c r="H366" s="56"/>
    </row>
    <row r="367" spans="4:8" ht="18">
      <c r="D367" s="56"/>
      <c r="E367" s="56"/>
      <c r="F367" s="56"/>
      <c r="G367" s="56"/>
      <c r="H367" s="56"/>
    </row>
    <row r="368" spans="4:8" ht="18">
      <c r="D368" s="56"/>
      <c r="E368" s="56"/>
      <c r="F368" s="56"/>
      <c r="G368" s="56"/>
      <c r="H368" s="56"/>
    </row>
    <row r="369" spans="4:8" ht="18">
      <c r="D369" s="56"/>
      <c r="E369" s="56"/>
      <c r="F369" s="56"/>
      <c r="G369" s="56"/>
      <c r="H369" s="56"/>
    </row>
    <row r="370" spans="4:8" ht="18">
      <c r="D370" s="56"/>
      <c r="E370" s="56"/>
      <c r="F370" s="56"/>
      <c r="G370" s="56"/>
      <c r="H370" s="56"/>
    </row>
    <row r="371" spans="4:8" ht="18">
      <c r="D371" s="56"/>
      <c r="E371" s="56"/>
      <c r="F371" s="56"/>
      <c r="G371" s="56"/>
      <c r="H371" s="56"/>
    </row>
    <row r="372" spans="4:8" ht="18">
      <c r="D372" s="56"/>
      <c r="E372" s="56"/>
      <c r="F372" s="56"/>
      <c r="G372" s="56"/>
      <c r="H372" s="56"/>
    </row>
    <row r="373" spans="4:8" ht="18">
      <c r="D373" s="56"/>
      <c r="E373" s="56"/>
      <c r="F373" s="56"/>
      <c r="G373" s="56"/>
      <c r="H373" s="56"/>
    </row>
    <row r="374" spans="4:8" ht="18">
      <c r="D374" s="56"/>
      <c r="E374" s="56"/>
      <c r="F374" s="56"/>
      <c r="G374" s="56"/>
      <c r="H374" s="56"/>
    </row>
    <row r="375" spans="4:8" ht="18">
      <c r="D375" s="56"/>
      <c r="E375" s="56"/>
      <c r="F375" s="56"/>
      <c r="G375" s="56"/>
      <c r="H375" s="56"/>
    </row>
    <row r="376" spans="4:8" ht="18">
      <c r="D376" s="56"/>
      <c r="E376" s="56"/>
      <c r="F376" s="56"/>
      <c r="G376" s="56"/>
      <c r="H376" s="56"/>
    </row>
    <row r="377" spans="4:8" ht="18">
      <c r="D377" s="56"/>
      <c r="E377" s="56"/>
      <c r="F377" s="56"/>
      <c r="G377" s="56"/>
      <c r="H377" s="56"/>
    </row>
    <row r="378" spans="4:8" ht="18">
      <c r="D378" s="56"/>
      <c r="E378" s="56"/>
      <c r="F378" s="56"/>
      <c r="G378" s="56"/>
      <c r="H378" s="56"/>
    </row>
    <row r="379" spans="4:8" ht="18">
      <c r="D379" s="56"/>
      <c r="E379" s="56"/>
      <c r="F379" s="56"/>
      <c r="G379" s="56"/>
      <c r="H379" s="56"/>
    </row>
    <row r="380" spans="4:8" ht="18">
      <c r="D380" s="56"/>
      <c r="E380" s="56"/>
      <c r="F380" s="56"/>
      <c r="G380" s="56"/>
      <c r="H380" s="56"/>
    </row>
    <row r="381" spans="4:8" ht="18">
      <c r="D381" s="56"/>
      <c r="E381" s="56"/>
      <c r="F381" s="56"/>
      <c r="G381" s="56"/>
      <c r="H381" s="56"/>
    </row>
    <row r="382" spans="4:8" ht="18">
      <c r="D382" s="56"/>
      <c r="E382" s="56"/>
      <c r="F382" s="56"/>
      <c r="G382" s="56"/>
      <c r="H382" s="56"/>
    </row>
    <row r="383" spans="4:8" ht="18">
      <c r="D383" s="56"/>
      <c r="E383" s="56"/>
      <c r="F383" s="56"/>
      <c r="G383" s="56"/>
      <c r="H383" s="56"/>
    </row>
    <row r="384" spans="4:8" ht="18">
      <c r="D384" s="56"/>
      <c r="E384" s="56"/>
      <c r="F384" s="56"/>
      <c r="G384" s="56"/>
      <c r="H384" s="56"/>
    </row>
    <row r="385" spans="4:8" ht="18">
      <c r="D385" s="56"/>
      <c r="E385" s="56"/>
      <c r="F385" s="56"/>
      <c r="G385" s="56"/>
      <c r="H385" s="56"/>
    </row>
    <row r="386" spans="4:8" ht="18">
      <c r="D386" s="56"/>
      <c r="E386" s="56"/>
      <c r="F386" s="56"/>
      <c r="G386" s="56"/>
      <c r="H386" s="56"/>
    </row>
    <row r="387" spans="4:8" ht="18">
      <c r="D387" s="56"/>
      <c r="E387" s="56"/>
      <c r="F387" s="56"/>
      <c r="G387" s="56"/>
      <c r="H387" s="56"/>
    </row>
    <row r="388" spans="4:8" ht="18">
      <c r="D388" s="56"/>
      <c r="E388" s="56"/>
      <c r="F388" s="56"/>
      <c r="G388" s="56"/>
      <c r="H388" s="56"/>
    </row>
    <row r="389" spans="4:8" ht="18">
      <c r="D389" s="56"/>
      <c r="E389" s="56"/>
      <c r="F389" s="56"/>
      <c r="G389" s="56"/>
      <c r="H389" s="56"/>
    </row>
    <row r="390" spans="4:8" ht="18">
      <c r="D390" s="56"/>
      <c r="E390" s="56"/>
      <c r="F390" s="56"/>
      <c r="G390" s="56"/>
      <c r="H390" s="56"/>
    </row>
    <row r="391" spans="4:8" ht="18">
      <c r="D391" s="56"/>
      <c r="E391" s="56"/>
      <c r="F391" s="56"/>
      <c r="G391" s="56"/>
      <c r="H391" s="56"/>
    </row>
    <row r="392" spans="4:8" ht="18">
      <c r="D392" s="56"/>
      <c r="E392" s="56"/>
      <c r="F392" s="56"/>
      <c r="G392" s="56"/>
      <c r="H392" s="56"/>
    </row>
    <row r="393" spans="4:8" ht="18">
      <c r="D393" s="56"/>
      <c r="E393" s="56"/>
      <c r="F393" s="56"/>
      <c r="G393" s="56"/>
      <c r="H393" s="56"/>
    </row>
    <row r="394" spans="4:8" ht="18">
      <c r="D394" s="56"/>
      <c r="E394" s="56"/>
      <c r="F394" s="56"/>
      <c r="G394" s="56"/>
      <c r="H394" s="56"/>
    </row>
    <row r="395" spans="4:8" ht="18">
      <c r="D395" s="56"/>
      <c r="E395" s="56"/>
      <c r="F395" s="56"/>
      <c r="G395" s="56"/>
      <c r="H395" s="56"/>
    </row>
    <row r="396" spans="4:8" ht="18">
      <c r="D396" s="56"/>
      <c r="E396" s="56"/>
      <c r="F396" s="56"/>
      <c r="G396" s="56"/>
      <c r="H396" s="56"/>
    </row>
    <row r="397" spans="4:8" ht="18">
      <c r="D397" s="56"/>
      <c r="E397" s="56"/>
      <c r="F397" s="56"/>
      <c r="G397" s="56"/>
      <c r="H397" s="56"/>
    </row>
    <row r="398" spans="4:8" ht="18">
      <c r="D398" s="56"/>
      <c r="E398" s="56"/>
      <c r="F398" s="56"/>
      <c r="G398" s="56"/>
      <c r="H398" s="56"/>
    </row>
    <row r="399" spans="4:8" ht="18">
      <c r="D399" s="56"/>
      <c r="E399" s="56"/>
      <c r="F399" s="56"/>
      <c r="G399" s="56"/>
      <c r="H399" s="56"/>
    </row>
    <row r="400" spans="4:8" ht="18">
      <c r="D400" s="56"/>
      <c r="E400" s="56"/>
      <c r="F400" s="56"/>
      <c r="G400" s="56"/>
      <c r="H400" s="56"/>
    </row>
    <row r="401" spans="4:8" ht="18">
      <c r="D401" s="56"/>
      <c r="E401" s="56"/>
      <c r="F401" s="56"/>
      <c r="G401" s="56"/>
      <c r="H401" s="56"/>
    </row>
    <row r="402" spans="4:8" ht="18">
      <c r="D402" s="56"/>
      <c r="E402" s="56"/>
      <c r="F402" s="56"/>
      <c r="G402" s="56"/>
      <c r="H402" s="56"/>
    </row>
    <row r="403" spans="4:8" ht="18">
      <c r="D403" s="56"/>
      <c r="E403" s="56"/>
      <c r="F403" s="56"/>
      <c r="G403" s="56"/>
      <c r="H403" s="56"/>
    </row>
    <row r="404" spans="4:8" ht="18">
      <c r="D404" s="56"/>
      <c r="E404" s="56"/>
      <c r="F404" s="56"/>
      <c r="G404" s="56"/>
      <c r="H404" s="56"/>
    </row>
    <row r="405" spans="4:8" ht="18">
      <c r="D405" s="56"/>
      <c r="E405" s="56"/>
      <c r="F405" s="56"/>
      <c r="G405" s="56"/>
      <c r="H405" s="56"/>
    </row>
    <row r="406" spans="4:8" ht="18">
      <c r="D406" s="56"/>
      <c r="E406" s="56"/>
      <c r="F406" s="56"/>
      <c r="G406" s="56"/>
      <c r="H406" s="56"/>
    </row>
    <row r="407" spans="4:8" ht="18">
      <c r="D407" s="56"/>
      <c r="E407" s="56"/>
      <c r="F407" s="56"/>
      <c r="G407" s="56"/>
      <c r="H407" s="56"/>
    </row>
    <row r="408" spans="4:8" ht="18">
      <c r="D408" s="56"/>
      <c r="E408" s="56"/>
      <c r="F408" s="56"/>
      <c r="G408" s="56"/>
      <c r="H408" s="56"/>
    </row>
    <row r="409" spans="4:8" ht="18">
      <c r="D409" s="56"/>
      <c r="E409" s="56"/>
      <c r="F409" s="56"/>
      <c r="G409" s="56"/>
      <c r="H409" s="56"/>
    </row>
    <row r="410" spans="4:8" ht="18">
      <c r="D410" s="56"/>
      <c r="E410" s="56"/>
      <c r="F410" s="56"/>
      <c r="G410" s="56"/>
      <c r="H410" s="56"/>
    </row>
    <row r="411" spans="4:8" ht="18">
      <c r="D411" s="56"/>
      <c r="E411" s="56"/>
      <c r="F411" s="56"/>
      <c r="G411" s="56"/>
      <c r="H411" s="56"/>
    </row>
    <row r="412" spans="4:8" ht="18">
      <c r="D412" s="56"/>
      <c r="E412" s="56"/>
      <c r="F412" s="56"/>
      <c r="G412" s="56"/>
      <c r="H412" s="56"/>
    </row>
    <row r="413" spans="4:8" ht="18">
      <c r="D413" s="56"/>
      <c r="E413" s="56"/>
      <c r="F413" s="56"/>
      <c r="G413" s="56"/>
      <c r="H413" s="56"/>
    </row>
    <row r="414" spans="4:8" ht="18">
      <c r="D414" s="56"/>
      <c r="E414" s="56"/>
      <c r="F414" s="56"/>
      <c r="G414" s="56"/>
      <c r="H414" s="56"/>
    </row>
    <row r="415" spans="4:8" ht="18">
      <c r="D415" s="56"/>
      <c r="E415" s="56"/>
      <c r="F415" s="56"/>
      <c r="G415" s="56"/>
      <c r="H415" s="56"/>
    </row>
    <row r="416" spans="4:8" ht="18">
      <c r="D416" s="56"/>
      <c r="E416" s="56"/>
      <c r="F416" s="56"/>
      <c r="G416" s="56"/>
      <c r="H416" s="56"/>
    </row>
    <row r="417" spans="4:8" ht="18">
      <c r="D417" s="56"/>
      <c r="E417" s="56"/>
      <c r="F417" s="56"/>
      <c r="G417" s="56"/>
      <c r="H417" s="56"/>
    </row>
    <row r="418" spans="4:8" ht="18">
      <c r="D418" s="56"/>
      <c r="E418" s="56"/>
      <c r="F418" s="56"/>
      <c r="G418" s="56"/>
      <c r="H418" s="56"/>
    </row>
    <row r="419" spans="4:8" ht="18">
      <c r="D419" s="56"/>
      <c r="E419" s="56"/>
      <c r="F419" s="56"/>
      <c r="G419" s="56"/>
      <c r="H419" s="56"/>
    </row>
    <row r="420" spans="4:8" ht="18">
      <c r="D420" s="56"/>
      <c r="E420" s="56"/>
      <c r="F420" s="56"/>
      <c r="G420" s="56"/>
      <c r="H420" s="56"/>
    </row>
    <row r="421" spans="4:8" ht="18">
      <c r="D421" s="56"/>
      <c r="E421" s="56"/>
      <c r="F421" s="56"/>
      <c r="G421" s="56"/>
      <c r="H421" s="56"/>
    </row>
    <row r="422" spans="4:8" ht="18">
      <c r="D422" s="56"/>
      <c r="E422" s="56"/>
      <c r="F422" s="56"/>
      <c r="G422" s="56"/>
      <c r="H422" s="56"/>
    </row>
    <row r="423" spans="4:8" ht="18">
      <c r="D423" s="56"/>
      <c r="E423" s="56"/>
      <c r="F423" s="56"/>
      <c r="G423" s="56"/>
      <c r="H423" s="56"/>
    </row>
    <row r="424" spans="4:8" ht="18">
      <c r="D424" s="56"/>
      <c r="E424" s="56"/>
      <c r="F424" s="56"/>
      <c r="G424" s="56"/>
      <c r="H424" s="56"/>
    </row>
    <row r="425" spans="4:8" ht="18">
      <c r="D425" s="56"/>
      <c r="E425" s="56"/>
      <c r="F425" s="56"/>
      <c r="G425" s="56"/>
      <c r="H425" s="56"/>
    </row>
    <row r="426" spans="4:8" ht="18">
      <c r="D426" s="56"/>
      <c r="E426" s="56"/>
      <c r="F426" s="56"/>
      <c r="G426" s="56"/>
      <c r="H426" s="56"/>
    </row>
    <row r="427" spans="4:8" ht="18">
      <c r="D427" s="56"/>
      <c r="E427" s="56"/>
      <c r="F427" s="56"/>
      <c r="G427" s="56"/>
      <c r="H427" s="56"/>
    </row>
    <row r="428" spans="4:8" ht="18">
      <c r="D428" s="56"/>
      <c r="E428" s="56"/>
      <c r="F428" s="56"/>
      <c r="G428" s="56"/>
      <c r="H428" s="56"/>
    </row>
    <row r="429" spans="4:8" ht="18">
      <c r="D429" s="56"/>
      <c r="E429" s="56"/>
      <c r="F429" s="56"/>
      <c r="G429" s="56"/>
      <c r="H429" s="56"/>
    </row>
    <row r="430" spans="4:8" ht="18">
      <c r="D430" s="56"/>
      <c r="E430" s="56"/>
      <c r="F430" s="56"/>
      <c r="G430" s="56"/>
      <c r="H430" s="56"/>
    </row>
    <row r="431" spans="4:8" ht="18">
      <c r="D431" s="56"/>
      <c r="E431" s="56"/>
      <c r="F431" s="56"/>
      <c r="G431" s="56"/>
      <c r="H431" s="56"/>
    </row>
    <row r="432" spans="4:8" ht="18">
      <c r="D432" s="56"/>
      <c r="E432" s="56"/>
      <c r="F432" s="56"/>
      <c r="G432" s="56"/>
      <c r="H432" s="56"/>
    </row>
    <row r="433" spans="4:8" ht="18">
      <c r="D433" s="56"/>
      <c r="E433" s="56"/>
      <c r="F433" s="56"/>
      <c r="G433" s="56"/>
      <c r="H433" s="56"/>
    </row>
    <row r="434" spans="4:8" ht="18">
      <c r="D434" s="56"/>
      <c r="E434" s="56"/>
      <c r="F434" s="56"/>
      <c r="G434" s="56"/>
      <c r="H434" s="56"/>
    </row>
    <row r="435" spans="4:8" ht="18">
      <c r="D435" s="56"/>
      <c r="E435" s="56"/>
      <c r="F435" s="56"/>
      <c r="G435" s="56"/>
      <c r="H435" s="56"/>
    </row>
    <row r="436" spans="4:8" ht="18">
      <c r="D436" s="56"/>
      <c r="E436" s="56"/>
      <c r="F436" s="56"/>
      <c r="G436" s="56"/>
      <c r="H436" s="56"/>
    </row>
    <row r="437" spans="4:8" ht="18">
      <c r="D437" s="56"/>
      <c r="E437" s="56"/>
      <c r="F437" s="56"/>
      <c r="G437" s="56"/>
      <c r="H437" s="56"/>
    </row>
    <row r="438" spans="4:8" ht="18">
      <c r="D438" s="56"/>
      <c r="E438" s="56"/>
      <c r="F438" s="56"/>
      <c r="G438" s="56"/>
      <c r="H438" s="56"/>
    </row>
    <row r="439" spans="4:8" ht="18">
      <c r="D439" s="56"/>
      <c r="E439" s="56"/>
      <c r="F439" s="56"/>
      <c r="G439" s="56"/>
      <c r="H439" s="56"/>
    </row>
    <row r="440" spans="4:8" ht="18">
      <c r="D440" s="56"/>
      <c r="E440" s="56"/>
      <c r="F440" s="56"/>
      <c r="G440" s="56"/>
      <c r="H440" s="56"/>
    </row>
    <row r="441" spans="4:8" ht="18">
      <c r="D441" s="56"/>
      <c r="E441" s="56"/>
      <c r="F441" s="56"/>
      <c r="G441" s="56"/>
      <c r="H441" s="56"/>
    </row>
    <row r="442" spans="4:8" ht="18">
      <c r="D442" s="56"/>
      <c r="E442" s="56"/>
      <c r="F442" s="56"/>
      <c r="G442" s="56"/>
      <c r="H442" s="56"/>
    </row>
    <row r="443" spans="4:8" ht="18">
      <c r="D443" s="56"/>
      <c r="E443" s="56"/>
      <c r="F443" s="56"/>
      <c r="G443" s="56"/>
      <c r="H443" s="56"/>
    </row>
    <row r="444" spans="4:8" ht="18">
      <c r="D444" s="56"/>
      <c r="E444" s="56"/>
      <c r="F444" s="56"/>
      <c r="G444" s="56"/>
      <c r="H444" s="56"/>
    </row>
    <row r="445" spans="4:8" ht="18">
      <c r="D445" s="56"/>
      <c r="E445" s="56"/>
      <c r="F445" s="56"/>
      <c r="G445" s="56"/>
      <c r="H445" s="56"/>
    </row>
    <row r="446" spans="4:8" ht="18">
      <c r="D446" s="56"/>
      <c r="E446" s="56"/>
      <c r="F446" s="56"/>
      <c r="G446" s="56"/>
      <c r="H446" s="56"/>
    </row>
    <row r="447" spans="4:8" ht="18">
      <c r="D447" s="56"/>
      <c r="E447" s="56"/>
      <c r="F447" s="56"/>
      <c r="G447" s="56"/>
      <c r="H447" s="56"/>
    </row>
    <row r="448" spans="4:8" ht="18">
      <c r="D448" s="56"/>
      <c r="E448" s="56"/>
      <c r="F448" s="56"/>
      <c r="G448" s="56"/>
      <c r="H448" s="56"/>
    </row>
    <row r="449" spans="4:8" ht="18">
      <c r="D449" s="56"/>
      <c r="E449" s="56"/>
      <c r="F449" s="56"/>
      <c r="G449" s="56"/>
      <c r="H449" s="56"/>
    </row>
    <row r="450" spans="4:8" ht="18">
      <c r="D450" s="56"/>
      <c r="E450" s="56"/>
      <c r="F450" s="56"/>
      <c r="G450" s="56"/>
      <c r="H450" s="56"/>
    </row>
    <row r="451" spans="4:8" ht="18">
      <c r="D451" s="56"/>
      <c r="E451" s="56"/>
      <c r="F451" s="56"/>
      <c r="G451" s="56"/>
      <c r="H451" s="56"/>
    </row>
    <row r="452" spans="4:8" ht="18">
      <c r="D452" s="56"/>
      <c r="E452" s="56"/>
      <c r="F452" s="56"/>
      <c r="G452" s="56"/>
      <c r="H452" s="56"/>
    </row>
    <row r="453" spans="4:8" ht="18">
      <c r="D453" s="56"/>
      <c r="E453" s="56"/>
      <c r="F453" s="56"/>
      <c r="G453" s="56"/>
      <c r="H453" s="56"/>
    </row>
    <row r="454" spans="4:8" ht="18">
      <c r="D454" s="56"/>
      <c r="E454" s="56"/>
      <c r="F454" s="56"/>
      <c r="G454" s="56"/>
      <c r="H454" s="56"/>
    </row>
    <row r="455" spans="4:8" ht="18">
      <c r="D455" s="56"/>
      <c r="E455" s="56"/>
      <c r="F455" s="56"/>
      <c r="G455" s="56"/>
      <c r="H455" s="56"/>
    </row>
    <row r="456" spans="4:8" ht="18">
      <c r="D456" s="56"/>
      <c r="E456" s="56"/>
      <c r="F456" s="56"/>
      <c r="G456" s="56"/>
      <c r="H456" s="56"/>
    </row>
    <row r="457" spans="4:8" ht="18">
      <c r="D457" s="56"/>
      <c r="E457" s="56"/>
      <c r="F457" s="56"/>
      <c r="G457" s="56"/>
      <c r="H457" s="56"/>
    </row>
    <row r="458" spans="4:8" ht="18">
      <c r="D458" s="56"/>
      <c r="E458" s="56"/>
      <c r="F458" s="56"/>
      <c r="G458" s="56"/>
      <c r="H458" s="56"/>
    </row>
    <row r="459" spans="4:8" ht="18">
      <c r="D459" s="56"/>
      <c r="E459" s="56"/>
      <c r="F459" s="56"/>
      <c r="G459" s="56"/>
      <c r="H459" s="56"/>
    </row>
    <row r="460" spans="4:8" ht="18">
      <c r="D460" s="56"/>
      <c r="E460" s="56"/>
      <c r="F460" s="56"/>
      <c r="G460" s="56"/>
      <c r="H460" s="56"/>
    </row>
    <row r="461" spans="4:8" ht="18">
      <c r="D461" s="56"/>
      <c r="E461" s="56"/>
      <c r="F461" s="56"/>
      <c r="G461" s="56"/>
      <c r="H461" s="56"/>
    </row>
    <row r="462" spans="4:8" ht="18">
      <c r="D462" s="56"/>
      <c r="E462" s="56"/>
      <c r="F462" s="56"/>
      <c r="G462" s="56"/>
      <c r="H462" s="56"/>
    </row>
    <row r="463" spans="4:8" ht="18">
      <c r="D463" s="56"/>
      <c r="E463" s="56"/>
      <c r="F463" s="56"/>
      <c r="G463" s="56"/>
      <c r="H463" s="56"/>
    </row>
    <row r="464" spans="4:8" ht="18">
      <c r="D464" s="56"/>
      <c r="E464" s="56"/>
      <c r="F464" s="56"/>
      <c r="G464" s="56"/>
      <c r="H464" s="56"/>
    </row>
    <row r="465" spans="4:8" ht="18">
      <c r="D465" s="56"/>
      <c r="E465" s="56"/>
      <c r="F465" s="56"/>
      <c r="G465" s="56"/>
      <c r="H465" s="56"/>
    </row>
    <row r="466" spans="4:8" ht="18">
      <c r="D466" s="56"/>
      <c r="E466" s="56"/>
      <c r="F466" s="56"/>
      <c r="G466" s="56"/>
      <c r="H466" s="56"/>
    </row>
    <row r="467" spans="4:8" ht="18">
      <c r="D467" s="56"/>
      <c r="E467" s="56"/>
      <c r="F467" s="56"/>
      <c r="G467" s="56"/>
      <c r="H467" s="56"/>
    </row>
    <row r="468" spans="4:8" ht="18">
      <c r="D468" s="56"/>
      <c r="E468" s="56"/>
      <c r="F468" s="56"/>
      <c r="G468" s="56"/>
      <c r="H468" s="56"/>
    </row>
    <row r="469" spans="4:8" ht="18">
      <c r="D469" s="56"/>
      <c r="E469" s="56"/>
      <c r="F469" s="56"/>
      <c r="G469" s="56"/>
      <c r="H469" s="56"/>
    </row>
    <row r="470" spans="4:8" ht="18">
      <c r="D470" s="56"/>
      <c r="E470" s="56"/>
      <c r="F470" s="56"/>
      <c r="G470" s="56"/>
      <c r="H470" s="56"/>
    </row>
    <row r="471" spans="4:8" ht="18">
      <c r="D471" s="56"/>
      <c r="E471" s="56"/>
      <c r="F471" s="56"/>
      <c r="G471" s="56"/>
      <c r="H471" s="56"/>
    </row>
    <row r="472" spans="4:8" ht="18">
      <c r="D472" s="56"/>
      <c r="E472" s="56"/>
      <c r="F472" s="56"/>
      <c r="G472" s="56"/>
      <c r="H472" s="56"/>
    </row>
    <row r="473" spans="4:8" ht="18">
      <c r="D473" s="56"/>
      <c r="E473" s="56"/>
      <c r="F473" s="56"/>
      <c r="G473" s="56"/>
      <c r="H473" s="56"/>
    </row>
    <row r="474" spans="4:8" ht="18">
      <c r="D474" s="56"/>
      <c r="E474" s="56"/>
      <c r="F474" s="56"/>
      <c r="G474" s="56"/>
      <c r="H474" s="56"/>
    </row>
    <row r="475" spans="4:8" ht="18">
      <c r="D475" s="56"/>
      <c r="E475" s="56"/>
      <c r="F475" s="56"/>
      <c r="G475" s="56"/>
      <c r="H475" s="56"/>
    </row>
    <row r="476" spans="4:8" ht="18">
      <c r="D476" s="56"/>
      <c r="E476" s="56"/>
      <c r="F476" s="56"/>
      <c r="G476" s="56"/>
      <c r="H476" s="56"/>
    </row>
    <row r="477" spans="4:8" ht="18">
      <c r="D477" s="56"/>
      <c r="E477" s="56"/>
      <c r="F477" s="56"/>
      <c r="G477" s="56"/>
      <c r="H477" s="56"/>
    </row>
    <row r="478" spans="4:8" ht="18">
      <c r="D478" s="56"/>
      <c r="E478" s="56"/>
      <c r="F478" s="56"/>
      <c r="G478" s="56"/>
      <c r="H478" s="56"/>
    </row>
    <row r="479" spans="4:8" ht="18">
      <c r="D479" s="56"/>
      <c r="E479" s="56"/>
      <c r="F479" s="56"/>
      <c r="G479" s="56"/>
      <c r="H479" s="56"/>
    </row>
    <row r="480" spans="4:8" ht="18">
      <c r="D480" s="56"/>
      <c r="E480" s="56"/>
      <c r="F480" s="56"/>
      <c r="G480" s="56"/>
      <c r="H480" s="56"/>
    </row>
    <row r="481" spans="4:8" ht="18">
      <c r="D481" s="56"/>
      <c r="E481" s="56"/>
      <c r="F481" s="56"/>
      <c r="G481" s="56"/>
      <c r="H481" s="56"/>
    </row>
    <row r="482" spans="4:8" ht="18">
      <c r="D482" s="56"/>
      <c r="E482" s="56"/>
      <c r="F482" s="56"/>
      <c r="G482" s="56"/>
      <c r="H482" s="56"/>
    </row>
    <row r="483" spans="4:8" ht="18">
      <c r="D483" s="56"/>
      <c r="E483" s="56"/>
      <c r="F483" s="56"/>
      <c r="G483" s="56"/>
      <c r="H483" s="56"/>
    </row>
    <row r="484" spans="4:8" ht="18">
      <c r="D484" s="56"/>
      <c r="E484" s="56"/>
      <c r="F484" s="56"/>
      <c r="G484" s="56"/>
      <c r="H484" s="56"/>
    </row>
    <row r="485" spans="4:8" ht="18">
      <c r="D485" s="56"/>
      <c r="E485" s="56"/>
      <c r="F485" s="56"/>
      <c r="G485" s="56"/>
      <c r="H485" s="56"/>
    </row>
    <row r="486" spans="4:8" ht="18">
      <c r="D486" s="56"/>
      <c r="E486" s="56"/>
      <c r="F486" s="56"/>
      <c r="G486" s="56"/>
      <c r="H486" s="56"/>
    </row>
    <row r="487" spans="4:8" ht="18">
      <c r="D487" s="56"/>
      <c r="E487" s="56"/>
      <c r="F487" s="56"/>
      <c r="G487" s="56"/>
      <c r="H487" s="56"/>
    </row>
    <row r="488" spans="4:8" ht="18">
      <c r="D488" s="56"/>
      <c r="E488" s="56"/>
      <c r="F488" s="56"/>
      <c r="G488" s="56"/>
      <c r="H488" s="56"/>
    </row>
    <row r="489" spans="4:8" ht="18">
      <c r="D489" s="56"/>
      <c r="E489" s="56"/>
      <c r="F489" s="56"/>
      <c r="G489" s="56"/>
      <c r="H489" s="56"/>
    </row>
    <row r="490" spans="4:8" ht="18">
      <c r="D490" s="56"/>
      <c r="E490" s="56"/>
      <c r="F490" s="56"/>
      <c r="G490" s="56"/>
      <c r="H490" s="56"/>
    </row>
    <row r="491" spans="4:8" ht="18">
      <c r="D491" s="56"/>
      <c r="E491" s="56"/>
      <c r="F491" s="56"/>
      <c r="G491" s="56"/>
      <c r="H491" s="56"/>
    </row>
    <row r="492" spans="4:8" ht="18">
      <c r="D492" s="56"/>
      <c r="E492" s="56"/>
      <c r="F492" s="56"/>
      <c r="G492" s="56"/>
      <c r="H492" s="56"/>
    </row>
    <row r="493" spans="4:8" ht="18">
      <c r="D493" s="56"/>
      <c r="E493" s="56"/>
      <c r="F493" s="56"/>
      <c r="G493" s="56"/>
      <c r="H493" s="56"/>
    </row>
    <row r="494" spans="4:8" ht="18">
      <c r="D494" s="56"/>
      <c r="E494" s="56"/>
      <c r="F494" s="56"/>
      <c r="G494" s="56"/>
      <c r="H494" s="56"/>
    </row>
    <row r="495" spans="4:8" ht="18">
      <c r="D495" s="56"/>
      <c r="E495" s="56"/>
      <c r="F495" s="56"/>
      <c r="G495" s="56"/>
      <c r="H495" s="56"/>
    </row>
    <row r="496" spans="4:8" ht="18">
      <c r="D496" s="56"/>
      <c r="E496" s="56"/>
      <c r="F496" s="56"/>
      <c r="G496" s="56"/>
      <c r="H496" s="56"/>
    </row>
    <row r="497" spans="4:8" ht="18">
      <c r="D497" s="56"/>
      <c r="E497" s="56"/>
      <c r="F497" s="56"/>
      <c r="G497" s="56"/>
      <c r="H497" s="56"/>
    </row>
    <row r="498" spans="4:8" ht="18">
      <c r="D498" s="56"/>
      <c r="E498" s="56"/>
      <c r="F498" s="56"/>
      <c r="G498" s="56"/>
      <c r="H498" s="56"/>
    </row>
    <row r="499" spans="4:8" ht="18">
      <c r="D499" s="56"/>
      <c r="E499" s="56"/>
      <c r="F499" s="56"/>
      <c r="G499" s="56"/>
      <c r="H499" s="56"/>
    </row>
    <row r="500" spans="4:8" ht="18">
      <c r="D500" s="56"/>
      <c r="E500" s="56"/>
      <c r="F500" s="56"/>
      <c r="G500" s="56"/>
      <c r="H500" s="56"/>
    </row>
    <row r="501" spans="4:8" ht="18">
      <c r="D501" s="56"/>
      <c r="E501" s="56"/>
      <c r="F501" s="56"/>
      <c r="G501" s="56"/>
      <c r="H501" s="56"/>
    </row>
    <row r="502" spans="4:8" ht="18">
      <c r="D502" s="56"/>
      <c r="E502" s="56"/>
      <c r="F502" s="56"/>
      <c r="G502" s="56"/>
      <c r="H502" s="56"/>
    </row>
    <row r="503" spans="4:8" ht="18">
      <c r="D503" s="56"/>
      <c r="E503" s="56"/>
      <c r="F503" s="56"/>
      <c r="G503" s="56"/>
      <c r="H503" s="56"/>
    </row>
    <row r="504" spans="4:8" ht="18">
      <c r="D504" s="56"/>
      <c r="E504" s="56"/>
      <c r="F504" s="56"/>
      <c r="G504" s="56"/>
      <c r="H504" s="56"/>
    </row>
    <row r="505" spans="4:8" ht="18">
      <c r="D505" s="56"/>
      <c r="E505" s="56"/>
      <c r="F505" s="56"/>
      <c r="G505" s="56"/>
      <c r="H505" s="56"/>
    </row>
    <row r="506" spans="4:8" ht="18">
      <c r="D506" s="56"/>
      <c r="E506" s="56"/>
      <c r="F506" s="56"/>
      <c r="G506" s="56"/>
      <c r="H506" s="56"/>
    </row>
    <row r="507" spans="4:8" ht="18">
      <c r="D507" s="56"/>
      <c r="E507" s="56"/>
      <c r="F507" s="56"/>
      <c r="G507" s="56"/>
      <c r="H507" s="56"/>
    </row>
    <row r="508" spans="4:8" ht="18">
      <c r="D508" s="56"/>
      <c r="E508" s="56"/>
      <c r="F508" s="56"/>
      <c r="G508" s="56"/>
      <c r="H508" s="56"/>
    </row>
    <row r="509" spans="4:8" ht="18">
      <c r="D509" s="56"/>
      <c r="E509" s="56"/>
      <c r="F509" s="56"/>
      <c r="G509" s="56"/>
      <c r="H509" s="56"/>
    </row>
    <row r="510" spans="4:8" ht="18">
      <c r="D510" s="56"/>
      <c r="E510" s="56"/>
      <c r="F510" s="56"/>
      <c r="G510" s="56"/>
      <c r="H510" s="56"/>
    </row>
    <row r="511" spans="4:8" ht="18">
      <c r="D511" s="56"/>
      <c r="E511" s="56"/>
      <c r="F511" s="56"/>
      <c r="G511" s="56"/>
      <c r="H511" s="56"/>
    </row>
    <row r="512" spans="4:8" ht="18">
      <c r="D512" s="56"/>
      <c r="E512" s="56"/>
      <c r="F512" s="56"/>
      <c r="G512" s="56"/>
      <c r="H512" s="56"/>
    </row>
    <row r="513" spans="4:8" ht="18">
      <c r="D513" s="56"/>
      <c r="E513" s="56"/>
      <c r="F513" s="56"/>
      <c r="G513" s="56"/>
      <c r="H513" s="56"/>
    </row>
    <row r="514" spans="4:8" ht="18">
      <c r="D514" s="56"/>
      <c r="E514" s="56"/>
      <c r="F514" s="56"/>
      <c r="G514" s="56"/>
      <c r="H514" s="56"/>
    </row>
    <row r="515" spans="4:8" ht="18">
      <c r="D515" s="56"/>
      <c r="E515" s="56"/>
      <c r="F515" s="56"/>
      <c r="G515" s="56"/>
      <c r="H515" s="56"/>
    </row>
    <row r="516" spans="4:8" ht="18">
      <c r="D516" s="56"/>
      <c r="E516" s="56"/>
      <c r="F516" s="56"/>
      <c r="G516" s="56"/>
      <c r="H516" s="56"/>
    </row>
    <row r="517" spans="4:8" ht="18">
      <c r="D517" s="56"/>
      <c r="E517" s="56"/>
      <c r="F517" s="56"/>
      <c r="G517" s="56"/>
      <c r="H517" s="56"/>
    </row>
    <row r="518" spans="4:8" ht="18">
      <c r="D518" s="56"/>
      <c r="E518" s="56"/>
      <c r="F518" s="56"/>
      <c r="G518" s="56"/>
      <c r="H518" s="56"/>
    </row>
    <row r="519" spans="4:8" ht="18">
      <c r="D519" s="56"/>
      <c r="E519" s="56"/>
      <c r="F519" s="56"/>
      <c r="G519" s="56"/>
      <c r="H519" s="56"/>
    </row>
    <row r="520" spans="4:8" ht="18">
      <c r="D520" s="56"/>
      <c r="E520" s="56"/>
      <c r="F520" s="56"/>
      <c r="G520" s="56"/>
      <c r="H520" s="56"/>
    </row>
    <row r="521" spans="4:8" ht="18">
      <c r="D521" s="56"/>
      <c r="E521" s="56"/>
      <c r="F521" s="56"/>
      <c r="G521" s="56"/>
      <c r="H521" s="56"/>
    </row>
    <row r="522" spans="4:8" ht="18">
      <c r="D522" s="56"/>
      <c r="E522" s="56"/>
      <c r="F522" s="56"/>
      <c r="G522" s="56"/>
      <c r="H522" s="56"/>
    </row>
    <row r="523" spans="4:8" ht="18">
      <c r="D523" s="56"/>
      <c r="E523" s="56"/>
      <c r="F523" s="56"/>
      <c r="G523" s="56"/>
      <c r="H523" s="56"/>
    </row>
    <row r="524" spans="4:8" ht="18">
      <c r="D524" s="56"/>
      <c r="E524" s="56"/>
      <c r="F524" s="56"/>
      <c r="G524" s="56"/>
      <c r="H524" s="56"/>
    </row>
    <row r="525" spans="4:8" ht="18">
      <c r="D525" s="56"/>
      <c r="E525" s="56"/>
      <c r="F525" s="56"/>
      <c r="G525" s="56"/>
      <c r="H525" s="56"/>
    </row>
    <row r="526" spans="4:8" ht="18">
      <c r="D526" s="56"/>
      <c r="E526" s="56"/>
      <c r="F526" s="56"/>
      <c r="G526" s="56"/>
      <c r="H526" s="56"/>
    </row>
    <row r="527" spans="4:8" ht="18">
      <c r="D527" s="56"/>
      <c r="E527" s="56"/>
      <c r="F527" s="56"/>
      <c r="G527" s="56"/>
      <c r="H527" s="56"/>
    </row>
    <row r="528" spans="4:8" ht="18">
      <c r="D528" s="56"/>
      <c r="E528" s="56"/>
      <c r="F528" s="56"/>
      <c r="G528" s="56"/>
      <c r="H528" s="56"/>
    </row>
    <row r="529" spans="4:8" ht="18">
      <c r="D529" s="56"/>
      <c r="E529" s="56"/>
      <c r="F529" s="56"/>
      <c r="G529" s="56"/>
      <c r="H529" s="56"/>
    </row>
    <row r="530" spans="4:8" ht="18">
      <c r="D530" s="56"/>
      <c r="E530" s="56"/>
      <c r="F530" s="56"/>
      <c r="G530" s="56"/>
      <c r="H530" s="56"/>
    </row>
    <row r="531" spans="4:8" ht="18">
      <c r="D531" s="56"/>
      <c r="E531" s="56"/>
      <c r="F531" s="56"/>
      <c r="G531" s="56"/>
      <c r="H531" s="56"/>
    </row>
    <row r="532" spans="4:8" ht="18">
      <c r="D532" s="56"/>
      <c r="E532" s="56"/>
      <c r="F532" s="56"/>
      <c r="G532" s="56"/>
      <c r="H532" s="56"/>
    </row>
    <row r="533" spans="4:8" ht="18">
      <c r="D533" s="56"/>
      <c r="E533" s="56"/>
      <c r="F533" s="56"/>
      <c r="G533" s="56"/>
      <c r="H533" s="56"/>
    </row>
    <row r="534" spans="4:8" ht="18">
      <c r="D534" s="56"/>
      <c r="E534" s="56"/>
      <c r="F534" s="56"/>
      <c r="G534" s="56"/>
      <c r="H534" s="56"/>
    </row>
    <row r="535" spans="4:8" ht="18">
      <c r="D535" s="56"/>
      <c r="E535" s="56"/>
      <c r="F535" s="56"/>
      <c r="G535" s="56"/>
      <c r="H535" s="56"/>
    </row>
    <row r="536" spans="4:8" ht="18">
      <c r="D536" s="56"/>
      <c r="E536" s="56"/>
      <c r="F536" s="56"/>
      <c r="G536" s="56"/>
      <c r="H536" s="56"/>
    </row>
    <row r="537" spans="4:8" ht="18">
      <c r="D537" s="56"/>
      <c r="E537" s="56"/>
      <c r="F537" s="56"/>
      <c r="G537" s="56"/>
      <c r="H537" s="56"/>
    </row>
    <row r="538" spans="4:8" ht="18">
      <c r="D538" s="56"/>
      <c r="E538" s="56"/>
      <c r="F538" s="56"/>
      <c r="G538" s="56"/>
      <c r="H538" s="56"/>
    </row>
    <row r="539" spans="4:8" ht="18">
      <c r="D539" s="56"/>
      <c r="E539" s="56"/>
      <c r="F539" s="56"/>
      <c r="G539" s="56"/>
      <c r="H539" s="56"/>
    </row>
    <row r="540" spans="4:8" ht="18">
      <c r="D540" s="56"/>
      <c r="E540" s="56"/>
      <c r="F540" s="56"/>
      <c r="G540" s="56"/>
      <c r="H540" s="56"/>
    </row>
    <row r="541" spans="4:8" ht="18">
      <c r="D541" s="56"/>
      <c r="E541" s="56"/>
      <c r="F541" s="56"/>
      <c r="G541" s="56"/>
      <c r="H541" s="56"/>
    </row>
    <row r="542" spans="4:8" ht="18">
      <c r="D542" s="56"/>
      <c r="E542" s="56"/>
      <c r="F542" s="56"/>
      <c r="G542" s="56"/>
      <c r="H542" s="56"/>
    </row>
    <row r="543" spans="4:8" ht="18">
      <c r="D543" s="56"/>
      <c r="E543" s="56"/>
      <c r="F543" s="56"/>
      <c r="G543" s="56"/>
      <c r="H543" s="56"/>
    </row>
    <row r="544" spans="4:8" ht="18">
      <c r="D544" s="56"/>
      <c r="E544" s="56"/>
      <c r="F544" s="56"/>
      <c r="G544" s="56"/>
      <c r="H544" s="56"/>
    </row>
    <row r="545" spans="4:8" ht="18">
      <c r="D545" s="56"/>
      <c r="E545" s="56"/>
      <c r="F545" s="56"/>
      <c r="G545" s="56"/>
      <c r="H545" s="56"/>
    </row>
    <row r="546" spans="4:8" ht="18">
      <c r="D546" s="56"/>
      <c r="E546" s="56"/>
      <c r="F546" s="56"/>
      <c r="G546" s="56"/>
      <c r="H546" s="56"/>
    </row>
    <row r="547" spans="4:8" ht="18">
      <c r="D547" s="56"/>
      <c r="E547" s="56"/>
      <c r="F547" s="56"/>
      <c r="G547" s="56"/>
      <c r="H547" s="56"/>
    </row>
    <row r="548" spans="4:8" ht="18">
      <c r="D548" s="56"/>
      <c r="E548" s="56"/>
      <c r="F548" s="56"/>
      <c r="G548" s="56"/>
      <c r="H548" s="56"/>
    </row>
    <row r="549" spans="4:8" ht="18">
      <c r="D549" s="56"/>
      <c r="E549" s="56"/>
      <c r="F549" s="56"/>
      <c r="G549" s="56"/>
      <c r="H549" s="56"/>
    </row>
    <row r="550" spans="4:8" ht="18">
      <c r="D550" s="56"/>
      <c r="E550" s="56"/>
      <c r="F550" s="56"/>
      <c r="G550" s="56"/>
      <c r="H550" s="56"/>
    </row>
    <row r="551" spans="4:8" ht="18">
      <c r="D551" s="56"/>
      <c r="E551" s="56"/>
      <c r="F551" s="56"/>
      <c r="G551" s="56"/>
      <c r="H551" s="56"/>
    </row>
    <row r="552" spans="4:8" ht="18">
      <c r="D552" s="56"/>
      <c r="E552" s="56"/>
      <c r="F552" s="56"/>
      <c r="G552" s="56"/>
      <c r="H552" s="56"/>
    </row>
    <row r="553" spans="4:8" ht="18">
      <c r="D553" s="56"/>
      <c r="E553" s="56"/>
      <c r="F553" s="56"/>
      <c r="G553" s="56"/>
      <c r="H553" s="56"/>
    </row>
    <row r="554" spans="4:8" ht="18">
      <c r="D554" s="56"/>
      <c r="E554" s="56"/>
      <c r="F554" s="56"/>
      <c r="G554" s="56"/>
      <c r="H554" s="56"/>
    </row>
    <row r="555" spans="4:8" ht="18">
      <c r="D555" s="56"/>
      <c r="E555" s="56"/>
      <c r="F555" s="56"/>
      <c r="G555" s="56"/>
      <c r="H555" s="56"/>
    </row>
    <row r="556" spans="4:8" ht="18">
      <c r="D556" s="56"/>
      <c r="E556" s="56"/>
      <c r="F556" s="56"/>
      <c r="G556" s="56"/>
      <c r="H556" s="56"/>
    </row>
    <row r="557" spans="4:8" ht="18">
      <c r="D557" s="56"/>
      <c r="E557" s="56"/>
      <c r="F557" s="56"/>
      <c r="G557" s="56"/>
      <c r="H557" s="56"/>
    </row>
    <row r="558" spans="4:8" ht="18">
      <c r="D558" s="56"/>
      <c r="E558" s="56"/>
      <c r="F558" s="56"/>
      <c r="G558" s="56"/>
      <c r="H558" s="56"/>
    </row>
    <row r="559" spans="4:8" ht="18">
      <c r="D559" s="56"/>
      <c r="E559" s="56"/>
      <c r="F559" s="56"/>
      <c r="G559" s="56"/>
      <c r="H559" s="56"/>
    </row>
    <row r="560" spans="4:8" ht="18">
      <c r="D560" s="56"/>
      <c r="E560" s="56"/>
      <c r="F560" s="56"/>
      <c r="G560" s="56"/>
      <c r="H560" s="56"/>
    </row>
    <row r="561" spans="4:8" ht="18">
      <c r="D561" s="56"/>
      <c r="E561" s="56"/>
      <c r="F561" s="56"/>
      <c r="G561" s="56"/>
      <c r="H561" s="56"/>
    </row>
    <row r="562" spans="4:8" ht="18">
      <c r="D562" s="56"/>
      <c r="E562" s="56"/>
      <c r="F562" s="56"/>
      <c r="G562" s="56"/>
      <c r="H562" s="56"/>
    </row>
    <row r="563" spans="4:8" ht="18">
      <c r="D563" s="56"/>
      <c r="E563" s="56"/>
      <c r="F563" s="56"/>
      <c r="G563" s="56"/>
      <c r="H563" s="56"/>
    </row>
    <row r="564" spans="4:8" ht="18">
      <c r="D564" s="56"/>
      <c r="E564" s="56"/>
      <c r="F564" s="56"/>
      <c r="G564" s="56"/>
      <c r="H564" s="56"/>
    </row>
    <row r="565" spans="4:8" ht="18">
      <c r="D565" s="56"/>
      <c r="E565" s="56"/>
      <c r="F565" s="56"/>
      <c r="G565" s="56"/>
      <c r="H565" s="56"/>
    </row>
    <row r="566" spans="4:8" ht="18">
      <c r="D566" s="56"/>
      <c r="E566" s="56"/>
      <c r="F566" s="56"/>
      <c r="G566" s="56"/>
      <c r="H566" s="56"/>
    </row>
    <row r="567" spans="4:8" ht="18">
      <c r="D567" s="56"/>
      <c r="E567" s="56"/>
      <c r="F567" s="56"/>
      <c r="G567" s="56"/>
      <c r="H567" s="56"/>
    </row>
    <row r="568" spans="4:8" ht="18">
      <c r="D568" s="56"/>
      <c r="E568" s="56"/>
      <c r="F568" s="56"/>
      <c r="G568" s="56"/>
      <c r="H568" s="56"/>
    </row>
    <row r="569" spans="4:8" ht="18">
      <c r="D569" s="56"/>
      <c r="E569" s="56"/>
      <c r="F569" s="56"/>
      <c r="G569" s="56"/>
      <c r="H569" s="56"/>
    </row>
    <row r="570" spans="4:8" ht="18">
      <c r="D570" s="56"/>
      <c r="E570" s="56"/>
      <c r="F570" s="56"/>
      <c r="G570" s="56"/>
      <c r="H570" s="56"/>
    </row>
    <row r="571" spans="4:8" ht="18">
      <c r="D571" s="56"/>
      <c r="E571" s="56"/>
      <c r="F571" s="56"/>
      <c r="G571" s="56"/>
      <c r="H571" s="56"/>
    </row>
    <row r="572" spans="4:8" ht="18">
      <c r="D572" s="56"/>
      <c r="E572" s="56"/>
      <c r="F572" s="56"/>
      <c r="G572" s="56"/>
      <c r="H572" s="56"/>
    </row>
    <row r="573" spans="4:8" ht="18">
      <c r="D573" s="56"/>
      <c r="E573" s="56"/>
      <c r="F573" s="56"/>
      <c r="G573" s="56"/>
      <c r="H573" s="56"/>
    </row>
    <row r="574" spans="4:8" ht="18">
      <c r="D574" s="56"/>
      <c r="E574" s="56"/>
      <c r="F574" s="56"/>
      <c r="G574" s="56"/>
      <c r="H574" s="56"/>
    </row>
    <row r="575" spans="4:8" ht="18">
      <c r="D575" s="56"/>
      <c r="E575" s="56"/>
      <c r="F575" s="56"/>
      <c r="G575" s="56"/>
      <c r="H575" s="56"/>
    </row>
    <row r="576" spans="4:8" ht="18">
      <c r="D576" s="56"/>
      <c r="E576" s="56"/>
      <c r="F576" s="56"/>
      <c r="G576" s="56"/>
      <c r="H576" s="56"/>
    </row>
    <row r="577" spans="4:8" ht="18">
      <c r="D577" s="56"/>
      <c r="E577" s="56"/>
      <c r="F577" s="56"/>
      <c r="G577" s="56"/>
      <c r="H577" s="56"/>
    </row>
    <row r="578" spans="4:8" ht="18">
      <c r="D578" s="56"/>
      <c r="E578" s="56"/>
      <c r="F578" s="56"/>
      <c r="G578" s="56"/>
      <c r="H578" s="56"/>
    </row>
    <row r="579" spans="4:8" ht="18">
      <c r="D579" s="56"/>
      <c r="E579" s="56"/>
      <c r="F579" s="56"/>
      <c r="G579" s="56"/>
      <c r="H579" s="56"/>
    </row>
    <row r="580" spans="4:8" ht="18">
      <c r="D580" s="56"/>
      <c r="E580" s="56"/>
      <c r="F580" s="56"/>
      <c r="G580" s="56"/>
      <c r="H580" s="56"/>
    </row>
    <row r="581" spans="4:8" ht="18">
      <c r="D581" s="56"/>
      <c r="E581" s="56"/>
      <c r="F581" s="56"/>
      <c r="G581" s="56"/>
      <c r="H581" s="56"/>
    </row>
    <row r="582" spans="4:8" ht="18">
      <c r="D582" s="56"/>
      <c r="E582" s="56"/>
      <c r="F582" s="56"/>
      <c r="G582" s="56"/>
      <c r="H582" s="56"/>
    </row>
    <row r="583" spans="4:8" ht="18">
      <c r="D583" s="56"/>
      <c r="E583" s="56"/>
      <c r="F583" s="56"/>
      <c r="G583" s="56"/>
      <c r="H583" s="56"/>
    </row>
    <row r="584" spans="4:8" ht="18">
      <c r="D584" s="56"/>
      <c r="E584" s="56"/>
      <c r="F584" s="56"/>
      <c r="G584" s="56"/>
      <c r="H584" s="56"/>
    </row>
    <row r="585" spans="4:8" ht="18">
      <c r="D585" s="56"/>
      <c r="E585" s="56"/>
      <c r="F585" s="56"/>
      <c r="G585" s="56"/>
      <c r="H585" s="56"/>
    </row>
    <row r="586" spans="4:8" ht="18">
      <c r="D586" s="56"/>
      <c r="E586" s="56"/>
      <c r="F586" s="56"/>
      <c r="G586" s="56"/>
      <c r="H586" s="56"/>
    </row>
    <row r="587" spans="4:8" ht="18">
      <c r="D587" s="56"/>
      <c r="E587" s="56"/>
      <c r="F587" s="56"/>
      <c r="G587" s="56"/>
      <c r="H587" s="56"/>
    </row>
    <row r="588" spans="4:8" ht="18">
      <c r="D588" s="56"/>
      <c r="E588" s="56"/>
      <c r="F588" s="56"/>
      <c r="G588" s="56"/>
      <c r="H588" s="56"/>
    </row>
    <row r="589" spans="4:8" ht="18">
      <c r="D589" s="56"/>
      <c r="E589" s="56"/>
      <c r="F589" s="56"/>
      <c r="G589" s="56"/>
      <c r="H589" s="56"/>
    </row>
    <row r="590" spans="4:8" ht="18">
      <c r="D590" s="56"/>
      <c r="E590" s="56"/>
      <c r="F590" s="56"/>
      <c r="G590" s="56"/>
      <c r="H590" s="56"/>
    </row>
    <row r="591" spans="4:8" ht="18">
      <c r="D591" s="56"/>
      <c r="E591" s="56"/>
      <c r="F591" s="56"/>
      <c r="G591" s="56"/>
      <c r="H591" s="56"/>
    </row>
    <row r="592" spans="4:8" ht="18">
      <c r="D592" s="56"/>
      <c r="E592" s="56"/>
      <c r="F592" s="56"/>
      <c r="G592" s="56"/>
      <c r="H592" s="56"/>
    </row>
    <row r="593" spans="4:8" ht="18">
      <c r="D593" s="56"/>
      <c r="E593" s="56"/>
      <c r="F593" s="56"/>
      <c r="G593" s="56"/>
      <c r="H593" s="56"/>
    </row>
    <row r="594" spans="4:8" ht="18">
      <c r="D594" s="56"/>
      <c r="E594" s="56"/>
      <c r="F594" s="56"/>
      <c r="G594" s="56"/>
      <c r="H594" s="56"/>
    </row>
    <row r="595" spans="4:8" ht="18">
      <c r="D595" s="56"/>
      <c r="E595" s="56"/>
      <c r="F595" s="56"/>
      <c r="G595" s="56"/>
      <c r="H595" s="56"/>
    </row>
    <row r="596" spans="4:8" ht="18">
      <c r="D596" s="56"/>
      <c r="E596" s="56"/>
      <c r="F596" s="56"/>
      <c r="G596" s="56"/>
      <c r="H596" s="56"/>
    </row>
    <row r="597" spans="4:8" ht="18">
      <c r="D597" s="56"/>
      <c r="E597" s="56"/>
      <c r="F597" s="56"/>
      <c r="G597" s="56"/>
      <c r="H597" s="56"/>
    </row>
    <row r="598" spans="4:8" ht="18">
      <c r="D598" s="56"/>
      <c r="E598" s="56"/>
      <c r="F598" s="56"/>
      <c r="G598" s="56"/>
      <c r="H598" s="56"/>
    </row>
    <row r="599" spans="4:8" ht="18">
      <c r="D599" s="56"/>
      <c r="E599" s="56"/>
      <c r="F599" s="56"/>
      <c r="G599" s="56"/>
      <c r="H599" s="56"/>
    </row>
    <row r="600" spans="4:8" ht="18">
      <c r="D600" s="56"/>
      <c r="E600" s="56"/>
      <c r="F600" s="56"/>
      <c r="G600" s="56"/>
      <c r="H600" s="56"/>
    </row>
    <row r="601" spans="4:8" ht="18">
      <c r="D601" s="56"/>
      <c r="E601" s="56"/>
      <c r="F601" s="56"/>
      <c r="G601" s="56"/>
      <c r="H601" s="56"/>
    </row>
    <row r="602" spans="4:8" ht="18">
      <c r="D602" s="56"/>
      <c r="E602" s="56"/>
      <c r="F602" s="56"/>
      <c r="G602" s="56"/>
      <c r="H602" s="56"/>
    </row>
    <row r="603" spans="4:8" ht="18">
      <c r="D603" s="56"/>
      <c r="E603" s="56"/>
      <c r="F603" s="56"/>
      <c r="G603" s="56"/>
      <c r="H603" s="56"/>
    </row>
    <row r="604" spans="4:8" ht="18">
      <c r="D604" s="56"/>
      <c r="E604" s="56"/>
      <c r="F604" s="56"/>
      <c r="G604" s="56"/>
      <c r="H604" s="56"/>
    </row>
    <row r="605" spans="4:8" ht="18">
      <c r="D605" s="56"/>
      <c r="E605" s="56"/>
      <c r="F605" s="56"/>
      <c r="G605" s="56"/>
      <c r="H605" s="56"/>
    </row>
    <row r="606" spans="4:8" ht="18">
      <c r="D606" s="56"/>
      <c r="E606" s="56"/>
      <c r="F606" s="56"/>
      <c r="G606" s="56"/>
      <c r="H606" s="56"/>
    </row>
    <row r="607" spans="4:8" ht="18">
      <c r="D607" s="56"/>
      <c r="E607" s="56"/>
      <c r="F607" s="56"/>
      <c r="G607" s="56"/>
      <c r="H607" s="56"/>
    </row>
    <row r="608" spans="4:8" ht="18">
      <c r="D608" s="56"/>
      <c r="E608" s="56"/>
      <c r="F608" s="56"/>
      <c r="G608" s="56"/>
      <c r="H608" s="56"/>
    </row>
    <row r="609" spans="4:8" ht="18">
      <c r="D609" s="56"/>
      <c r="E609" s="56"/>
      <c r="F609" s="56"/>
      <c r="G609" s="56"/>
      <c r="H609" s="56"/>
    </row>
    <row r="610" spans="4:8" ht="18">
      <c r="D610" s="56"/>
      <c r="E610" s="56"/>
      <c r="F610" s="56"/>
      <c r="G610" s="56"/>
      <c r="H610" s="56"/>
    </row>
    <row r="611" spans="4:8" ht="18">
      <c r="D611" s="56"/>
      <c r="E611" s="56"/>
      <c r="F611" s="56"/>
      <c r="G611" s="56"/>
      <c r="H611" s="56"/>
    </row>
    <row r="612" spans="4:8" ht="18">
      <c r="D612" s="56"/>
      <c r="E612" s="56"/>
      <c r="F612" s="56"/>
      <c r="G612" s="56"/>
      <c r="H612" s="56"/>
    </row>
    <row r="613" spans="4:8" ht="18">
      <c r="D613" s="56"/>
      <c r="E613" s="56"/>
      <c r="F613" s="56"/>
      <c r="G613" s="56"/>
      <c r="H613" s="56"/>
    </row>
    <row r="614" spans="4:8" ht="18">
      <c r="D614" s="56"/>
      <c r="E614" s="56"/>
      <c r="F614" s="56"/>
      <c r="G614" s="56"/>
      <c r="H614" s="56"/>
    </row>
    <row r="615" spans="4:8" ht="18">
      <c r="D615" s="56"/>
      <c r="E615" s="56"/>
      <c r="F615" s="56"/>
      <c r="G615" s="56"/>
      <c r="H615" s="56"/>
    </row>
    <row r="616" spans="4:8" ht="18">
      <c r="D616" s="56"/>
      <c r="E616" s="56"/>
      <c r="F616" s="56"/>
      <c r="G616" s="56"/>
      <c r="H616" s="56"/>
    </row>
    <row r="617" spans="4:8" ht="18">
      <c r="D617" s="56"/>
      <c r="E617" s="56"/>
      <c r="F617" s="56"/>
      <c r="G617" s="56"/>
      <c r="H617" s="56"/>
    </row>
    <row r="618" spans="4:8" ht="18">
      <c r="D618" s="56"/>
      <c r="E618" s="56"/>
      <c r="F618" s="56"/>
      <c r="G618" s="56"/>
      <c r="H618" s="56"/>
    </row>
    <row r="619" spans="4:8" ht="18">
      <c r="D619" s="56"/>
      <c r="E619" s="56"/>
      <c r="F619" s="56"/>
      <c r="G619" s="56"/>
      <c r="H619" s="56"/>
    </row>
    <row r="620" spans="4:8" ht="18">
      <c r="D620" s="56"/>
      <c r="E620" s="56"/>
      <c r="F620" s="56"/>
      <c r="G620" s="56"/>
      <c r="H620" s="56"/>
    </row>
    <row r="621" spans="4:8" ht="18">
      <c r="D621" s="56"/>
      <c r="E621" s="56"/>
      <c r="F621" s="56"/>
      <c r="G621" s="56"/>
      <c r="H621" s="56"/>
    </row>
    <row r="622" spans="4:8" ht="18">
      <c r="D622" s="56"/>
      <c r="E622" s="56"/>
      <c r="F622" s="56"/>
      <c r="G622" s="56"/>
      <c r="H622" s="56"/>
    </row>
    <row r="623" spans="4:8" ht="18">
      <c r="D623" s="56"/>
      <c r="E623" s="56"/>
      <c r="F623" s="56"/>
      <c r="G623" s="56"/>
      <c r="H623" s="56"/>
    </row>
    <row r="624" spans="4:8" ht="18">
      <c r="D624" s="56"/>
      <c r="E624" s="56"/>
      <c r="F624" s="56"/>
      <c r="G624" s="56"/>
      <c r="H624" s="56"/>
    </row>
    <row r="625" spans="4:8" ht="18">
      <c r="D625" s="56"/>
      <c r="E625" s="56"/>
      <c r="F625" s="56"/>
      <c r="G625" s="56"/>
      <c r="H625" s="56"/>
    </row>
    <row r="626" spans="4:8" ht="18">
      <c r="D626" s="56"/>
      <c r="E626" s="56"/>
      <c r="F626" s="56"/>
      <c r="G626" s="56"/>
      <c r="H626" s="56"/>
    </row>
    <row r="627" spans="4:8" ht="18">
      <c r="D627" s="56"/>
      <c r="E627" s="56"/>
      <c r="F627" s="56"/>
      <c r="G627" s="56"/>
      <c r="H627" s="56"/>
    </row>
    <row r="628" spans="4:8" ht="18">
      <c r="D628" s="56"/>
      <c r="E628" s="56"/>
      <c r="F628" s="56"/>
      <c r="G628" s="56"/>
      <c r="H628" s="56"/>
    </row>
    <row r="629" spans="4:8" ht="18">
      <c r="D629" s="56"/>
      <c r="E629" s="56"/>
      <c r="F629" s="56"/>
      <c r="G629" s="56"/>
      <c r="H629" s="56"/>
    </row>
    <row r="630" spans="4:8" ht="18">
      <c r="D630" s="56"/>
      <c r="E630" s="56"/>
      <c r="F630" s="56"/>
      <c r="G630" s="56"/>
      <c r="H630" s="56"/>
    </row>
    <row r="631" spans="4:8" ht="18">
      <c r="D631" s="56"/>
      <c r="E631" s="56"/>
      <c r="F631" s="56"/>
      <c r="G631" s="56"/>
      <c r="H631" s="56"/>
    </row>
    <row r="632" spans="4:8" ht="18">
      <c r="D632" s="56"/>
      <c r="E632" s="56"/>
      <c r="F632" s="56"/>
      <c r="G632" s="56"/>
      <c r="H632" s="56"/>
    </row>
    <row r="633" spans="4:8" ht="18">
      <c r="D633" s="56"/>
      <c r="E633" s="56"/>
      <c r="F633" s="56"/>
      <c r="G633" s="56"/>
      <c r="H633" s="56"/>
    </row>
    <row r="634" spans="4:8" ht="18">
      <c r="D634" s="56"/>
      <c r="E634" s="56"/>
      <c r="F634" s="56"/>
      <c r="G634" s="56"/>
      <c r="H634" s="56"/>
    </row>
    <row r="635" spans="4:8" ht="18">
      <c r="D635" s="56"/>
      <c r="E635" s="56"/>
      <c r="F635" s="56"/>
      <c r="G635" s="56"/>
      <c r="H635" s="56"/>
    </row>
    <row r="636" spans="4:8" ht="18">
      <c r="D636" s="56"/>
      <c r="E636" s="56"/>
      <c r="F636" s="56"/>
      <c r="G636" s="56"/>
      <c r="H636" s="56"/>
    </row>
    <row r="637" spans="4:8" ht="18">
      <c r="D637" s="56"/>
      <c r="E637" s="56"/>
      <c r="F637" s="56"/>
      <c r="G637" s="56"/>
      <c r="H637" s="56"/>
    </row>
    <row r="638" spans="4:8" ht="18">
      <c r="D638" s="56"/>
      <c r="E638" s="56"/>
      <c r="F638" s="56"/>
      <c r="G638" s="56"/>
      <c r="H638" s="56"/>
    </row>
    <row r="639" spans="4:8" ht="18">
      <c r="D639" s="56"/>
      <c r="E639" s="56"/>
      <c r="F639" s="56"/>
      <c r="G639" s="56"/>
      <c r="H639" s="56"/>
    </row>
    <row r="640" spans="4:8" ht="18">
      <c r="D640" s="56"/>
      <c r="E640" s="56"/>
      <c r="F640" s="56"/>
      <c r="G640" s="56"/>
      <c r="H640" s="56"/>
    </row>
    <row r="641" spans="4:8" ht="18">
      <c r="D641" s="56"/>
      <c r="E641" s="56"/>
      <c r="F641" s="56"/>
      <c r="G641" s="56"/>
      <c r="H641" s="56"/>
    </row>
    <row r="642" spans="4:8" ht="18">
      <c r="D642" s="56"/>
      <c r="E642" s="56"/>
      <c r="F642" s="56"/>
      <c r="G642" s="56"/>
      <c r="H642" s="56"/>
    </row>
    <row r="643" spans="4:8" ht="18">
      <c r="D643" s="56"/>
      <c r="E643" s="56"/>
      <c r="F643" s="56"/>
      <c r="G643" s="56"/>
      <c r="H643" s="56"/>
    </row>
    <row r="644" spans="4:8" ht="18">
      <c r="D644" s="56"/>
      <c r="E644" s="56"/>
      <c r="F644" s="56"/>
      <c r="G644" s="56"/>
      <c r="H644" s="56"/>
    </row>
    <row r="645" spans="4:8" ht="18">
      <c r="D645" s="56"/>
      <c r="E645" s="56"/>
      <c r="F645" s="56"/>
      <c r="G645" s="56"/>
      <c r="H645" s="56"/>
    </row>
    <row r="646" spans="4:8" ht="18">
      <c r="D646" s="56"/>
      <c r="E646" s="56"/>
      <c r="F646" s="56"/>
      <c r="G646" s="56"/>
      <c r="H646" s="56"/>
    </row>
    <row r="647" spans="4:8" ht="18">
      <c r="D647" s="56"/>
      <c r="E647" s="56"/>
      <c r="F647" s="56"/>
      <c r="G647" s="56"/>
      <c r="H647" s="56"/>
    </row>
    <row r="648" spans="4:8" ht="18">
      <c r="D648" s="56"/>
      <c r="E648" s="56"/>
      <c r="F648" s="56"/>
      <c r="G648" s="56"/>
      <c r="H648" s="56"/>
    </row>
    <row r="649" spans="4:8" ht="18">
      <c r="D649" s="56"/>
      <c r="E649" s="56"/>
      <c r="F649" s="56"/>
      <c r="G649" s="56"/>
      <c r="H649" s="56"/>
    </row>
    <row r="650" spans="4:8" ht="18">
      <c r="D650" s="56"/>
      <c r="E650" s="56"/>
      <c r="F650" s="56"/>
      <c r="G650" s="56"/>
      <c r="H650" s="56"/>
    </row>
    <row r="651" spans="4:8" ht="18">
      <c r="D651" s="56"/>
      <c r="E651" s="56"/>
      <c r="F651" s="56"/>
      <c r="G651" s="56"/>
      <c r="H651" s="56"/>
    </row>
    <row r="652" spans="4:8" ht="18">
      <c r="D652" s="56"/>
      <c r="E652" s="56"/>
      <c r="F652" s="56"/>
      <c r="G652" s="56"/>
      <c r="H652" s="56"/>
    </row>
    <row r="653" spans="4:8" ht="18">
      <c r="D653" s="56"/>
      <c r="E653" s="56"/>
      <c r="F653" s="56"/>
      <c r="G653" s="56"/>
      <c r="H653" s="56"/>
    </row>
    <row r="654" spans="4:8" ht="18">
      <c r="D654" s="56"/>
      <c r="E654" s="56"/>
      <c r="F654" s="56"/>
      <c r="G654" s="56"/>
      <c r="H654" s="56"/>
    </row>
    <row r="655" spans="4:8" ht="18">
      <c r="D655" s="56"/>
      <c r="E655" s="56"/>
      <c r="F655" s="56"/>
      <c r="G655" s="56"/>
      <c r="H655" s="56"/>
    </row>
    <row r="656" spans="4:8" ht="18">
      <c r="D656" s="56"/>
      <c r="E656" s="56"/>
      <c r="F656" s="56"/>
      <c r="G656" s="56"/>
      <c r="H656" s="56"/>
    </row>
    <row r="657" spans="4:8" ht="18">
      <c r="D657" s="56"/>
      <c r="E657" s="56"/>
      <c r="F657" s="56"/>
      <c r="G657" s="56"/>
      <c r="H657" s="56"/>
    </row>
    <row r="658" spans="4:8" ht="18">
      <c r="D658" s="56"/>
      <c r="E658" s="56"/>
      <c r="F658" s="56"/>
      <c r="G658" s="56"/>
      <c r="H658" s="56"/>
    </row>
    <row r="659" spans="4:8" ht="18">
      <c r="D659" s="56"/>
      <c r="E659" s="56"/>
      <c r="F659" s="56"/>
      <c r="G659" s="56"/>
      <c r="H659" s="56"/>
    </row>
    <row r="660" spans="4:8" ht="18">
      <c r="D660" s="56"/>
      <c r="E660" s="56"/>
      <c r="F660" s="56"/>
      <c r="G660" s="56"/>
      <c r="H660" s="56"/>
    </row>
    <row r="661" spans="4:8" ht="18">
      <c r="D661" s="56"/>
      <c r="E661" s="56"/>
      <c r="F661" s="56"/>
      <c r="G661" s="56"/>
      <c r="H661" s="56"/>
    </row>
    <row r="662" spans="4:8" ht="18">
      <c r="D662" s="56"/>
      <c r="E662" s="56"/>
      <c r="F662" s="56"/>
      <c r="G662" s="56"/>
      <c r="H662" s="56"/>
    </row>
    <row r="663" spans="4:8" ht="18">
      <c r="D663" s="56"/>
      <c r="E663" s="56"/>
      <c r="F663" s="56"/>
      <c r="G663" s="56"/>
      <c r="H663" s="56"/>
    </row>
    <row r="664" spans="4:8" ht="18">
      <c r="D664" s="56"/>
      <c r="E664" s="56"/>
      <c r="F664" s="56"/>
      <c r="G664" s="56"/>
      <c r="H664" s="56"/>
    </row>
    <row r="665" spans="4:8" ht="18">
      <c r="D665" s="56"/>
      <c r="E665" s="56"/>
      <c r="F665" s="56"/>
      <c r="G665" s="56"/>
      <c r="H665" s="56"/>
    </row>
    <row r="666" spans="4:8" ht="18">
      <c r="D666" s="56"/>
      <c r="E666" s="56"/>
      <c r="F666" s="56"/>
      <c r="G666" s="56"/>
      <c r="H666" s="56"/>
    </row>
    <row r="667" spans="4:8" ht="18">
      <c r="D667" s="56"/>
      <c r="E667" s="56"/>
      <c r="F667" s="56"/>
      <c r="G667" s="56"/>
      <c r="H667" s="56"/>
    </row>
    <row r="668" spans="4:8" ht="18">
      <c r="D668" s="56"/>
      <c r="E668" s="56"/>
      <c r="F668" s="56"/>
      <c r="G668" s="56"/>
      <c r="H668" s="56"/>
    </row>
    <row r="669" spans="4:8" ht="18">
      <c r="D669" s="56"/>
      <c r="E669" s="56"/>
      <c r="F669" s="56"/>
      <c r="G669" s="56"/>
      <c r="H669" s="56"/>
    </row>
    <row r="670" spans="4:8" ht="18">
      <c r="D670" s="56"/>
      <c r="E670" s="56"/>
      <c r="F670" s="56"/>
      <c r="G670" s="56"/>
      <c r="H670" s="56"/>
    </row>
    <row r="671" spans="4:8" ht="18">
      <c r="D671" s="56"/>
      <c r="E671" s="56"/>
      <c r="F671" s="56"/>
      <c r="G671" s="56"/>
      <c r="H671" s="56"/>
    </row>
    <row r="672" spans="4:8" ht="18">
      <c r="D672" s="56"/>
      <c r="E672" s="56"/>
      <c r="F672" s="56"/>
      <c r="G672" s="56"/>
      <c r="H672" s="56"/>
    </row>
    <row r="673" spans="4:8" ht="18">
      <c r="D673" s="56"/>
      <c r="E673" s="56"/>
      <c r="F673" s="56"/>
      <c r="G673" s="56"/>
      <c r="H673" s="56"/>
    </row>
    <row r="674" spans="4:8" ht="18">
      <c r="D674" s="56"/>
      <c r="E674" s="56"/>
      <c r="F674" s="56"/>
      <c r="G674" s="56"/>
      <c r="H674" s="56"/>
    </row>
    <row r="675" spans="4:8" ht="18">
      <c r="D675" s="56"/>
      <c r="E675" s="56"/>
      <c r="F675" s="56"/>
      <c r="G675" s="56"/>
      <c r="H675" s="56"/>
    </row>
    <row r="676" spans="4:8" ht="18">
      <c r="D676" s="56"/>
      <c r="E676" s="56"/>
      <c r="F676" s="56"/>
      <c r="G676" s="56"/>
      <c r="H676" s="56"/>
    </row>
    <row r="677" spans="4:8" ht="18">
      <c r="D677" s="56"/>
      <c r="E677" s="56"/>
      <c r="F677" s="56"/>
      <c r="G677" s="56"/>
      <c r="H677" s="56"/>
    </row>
    <row r="678" spans="4:8" ht="18">
      <c r="D678" s="56"/>
      <c r="E678" s="56"/>
      <c r="F678" s="56"/>
      <c r="G678" s="56"/>
      <c r="H678" s="56"/>
    </row>
    <row r="679" spans="4:8" ht="18">
      <c r="D679" s="56"/>
      <c r="E679" s="56"/>
      <c r="F679" s="56"/>
      <c r="G679" s="56"/>
      <c r="H679" s="56"/>
    </row>
    <row r="680" spans="4:8" ht="18">
      <c r="D680" s="56"/>
      <c r="E680" s="56"/>
      <c r="F680" s="56"/>
      <c r="G680" s="56"/>
      <c r="H680" s="56"/>
    </row>
    <row r="681" spans="4:8" ht="18">
      <c r="D681" s="56"/>
      <c r="E681" s="56"/>
      <c r="F681" s="56"/>
      <c r="G681" s="56"/>
      <c r="H681" s="56"/>
    </row>
    <row r="682" spans="4:8" ht="18">
      <c r="D682" s="56"/>
      <c r="E682" s="56"/>
      <c r="F682" s="56"/>
      <c r="G682" s="56"/>
      <c r="H682" s="56"/>
    </row>
    <row r="683" spans="4:8" ht="18">
      <c r="D683" s="56"/>
      <c r="E683" s="56"/>
      <c r="F683" s="56"/>
      <c r="G683" s="56"/>
      <c r="H683" s="56"/>
    </row>
    <row r="684" spans="4:8" ht="18">
      <c r="D684" s="56"/>
      <c r="E684" s="56"/>
      <c r="F684" s="56"/>
      <c r="G684" s="56"/>
      <c r="H684" s="56"/>
    </row>
    <row r="685" spans="4:8" ht="18">
      <c r="D685" s="56"/>
      <c r="E685" s="56"/>
      <c r="F685" s="56"/>
      <c r="G685" s="56"/>
      <c r="H685" s="56"/>
    </row>
    <row r="686" spans="4:8" ht="18">
      <c r="D686" s="56"/>
      <c r="E686" s="56"/>
      <c r="F686" s="56"/>
      <c r="G686" s="56"/>
      <c r="H686" s="56"/>
    </row>
    <row r="687" spans="4:8" ht="18">
      <c r="D687" s="56"/>
      <c r="E687" s="56"/>
      <c r="F687" s="56"/>
      <c r="G687" s="56"/>
      <c r="H687" s="56"/>
    </row>
    <row r="688" spans="4:8" ht="18">
      <c r="D688" s="56"/>
      <c r="E688" s="56"/>
      <c r="F688" s="56"/>
      <c r="G688" s="56"/>
      <c r="H688" s="56"/>
    </row>
    <row r="689" spans="4:8" ht="18">
      <c r="D689" s="56"/>
      <c r="E689" s="56"/>
      <c r="F689" s="56"/>
      <c r="G689" s="56"/>
      <c r="H689" s="56"/>
    </row>
    <row r="690" spans="4:8" ht="18">
      <c r="D690" s="56"/>
      <c r="E690" s="56"/>
      <c r="F690" s="56"/>
      <c r="G690" s="56"/>
      <c r="H690" s="56"/>
    </row>
    <row r="691" spans="4:8" ht="18">
      <c r="D691" s="56"/>
      <c r="E691" s="56"/>
      <c r="F691" s="56"/>
      <c r="G691" s="56"/>
      <c r="H691" s="56"/>
    </row>
    <row r="692" spans="4:8" ht="18">
      <c r="D692" s="56"/>
      <c r="E692" s="56"/>
      <c r="F692" s="56"/>
      <c r="G692" s="56"/>
      <c r="H692" s="56"/>
    </row>
    <row r="693" spans="4:8" ht="18">
      <c r="D693" s="56"/>
      <c r="E693" s="56"/>
      <c r="F693" s="56"/>
      <c r="G693" s="56"/>
      <c r="H693" s="56"/>
    </row>
    <row r="694" spans="4:8" ht="18">
      <c r="D694" s="56"/>
      <c r="E694" s="56"/>
      <c r="F694" s="56"/>
      <c r="G694" s="56"/>
      <c r="H694" s="56"/>
    </row>
    <row r="695" spans="4:8" ht="18">
      <c r="D695" s="56"/>
      <c r="E695" s="56"/>
      <c r="F695" s="56"/>
      <c r="G695" s="56"/>
      <c r="H695" s="56"/>
    </row>
    <row r="696" spans="4:8" ht="18">
      <c r="D696" s="56"/>
      <c r="E696" s="56"/>
      <c r="F696" s="56"/>
      <c r="G696" s="56"/>
      <c r="H696" s="56"/>
    </row>
    <row r="697" spans="4:8" ht="18">
      <c r="D697" s="56"/>
      <c r="E697" s="56"/>
      <c r="F697" s="56"/>
      <c r="G697" s="56"/>
      <c r="H697" s="56"/>
    </row>
    <row r="698" spans="4:8" ht="18">
      <c r="D698" s="56"/>
      <c r="E698" s="56"/>
      <c r="F698" s="56"/>
      <c r="G698" s="56"/>
      <c r="H698" s="56"/>
    </row>
    <row r="699" spans="4:8" ht="18">
      <c r="D699" s="56"/>
      <c r="E699" s="56"/>
      <c r="F699" s="56"/>
      <c r="G699" s="56"/>
      <c r="H699" s="56"/>
    </row>
    <row r="700" spans="4:8" ht="18">
      <c r="D700" s="56"/>
      <c r="E700" s="56"/>
      <c r="F700" s="56"/>
      <c r="G700" s="56"/>
      <c r="H700" s="56"/>
    </row>
    <row r="701" spans="4:8" ht="18">
      <c r="D701" s="56"/>
      <c r="E701" s="56"/>
      <c r="F701" s="56"/>
      <c r="G701" s="56"/>
      <c r="H701" s="56"/>
    </row>
    <row r="702" spans="4:8" ht="18">
      <c r="D702" s="56"/>
      <c r="E702" s="56"/>
      <c r="F702" s="56"/>
      <c r="G702" s="56"/>
      <c r="H702" s="56"/>
    </row>
    <row r="703" spans="4:8" ht="18">
      <c r="D703" s="56"/>
      <c r="E703" s="56"/>
      <c r="F703" s="56"/>
      <c r="G703" s="56"/>
      <c r="H703" s="56"/>
    </row>
    <row r="704" spans="4:8" ht="18">
      <c r="D704" s="56"/>
      <c r="E704" s="56"/>
      <c r="F704" s="56"/>
      <c r="G704" s="56"/>
      <c r="H704" s="56"/>
    </row>
    <row r="705" spans="4:8" ht="18">
      <c r="D705" s="56"/>
      <c r="E705" s="56"/>
      <c r="F705" s="56"/>
      <c r="G705" s="56"/>
      <c r="H705" s="56"/>
    </row>
    <row r="706" spans="4:8" ht="18">
      <c r="D706" s="56"/>
      <c r="E706" s="56"/>
      <c r="F706" s="56"/>
      <c r="G706" s="56"/>
      <c r="H706" s="56"/>
    </row>
    <row r="707" spans="4:8" ht="18">
      <c r="D707" s="56"/>
      <c r="E707" s="56"/>
      <c r="F707" s="56"/>
      <c r="G707" s="56"/>
      <c r="H707" s="56"/>
    </row>
    <row r="708" spans="4:8" ht="18">
      <c r="D708" s="56"/>
      <c r="E708" s="56"/>
      <c r="F708" s="56"/>
      <c r="G708" s="56"/>
      <c r="H708" s="56"/>
    </row>
    <row r="709" spans="4:8" ht="18">
      <c r="D709" s="56"/>
      <c r="E709" s="56"/>
      <c r="F709" s="56"/>
      <c r="G709" s="56"/>
      <c r="H709" s="56"/>
    </row>
    <row r="710" spans="4:8" ht="18">
      <c r="D710" s="56"/>
      <c r="E710" s="56"/>
      <c r="F710" s="56"/>
      <c r="G710" s="56"/>
      <c r="H710" s="56"/>
    </row>
    <row r="711" spans="4:8" ht="18">
      <c r="D711" s="56"/>
      <c r="E711" s="56"/>
      <c r="F711" s="56"/>
      <c r="G711" s="56"/>
      <c r="H711" s="56"/>
    </row>
    <row r="712" spans="4:8" ht="18">
      <c r="D712" s="56"/>
      <c r="E712" s="56"/>
      <c r="F712" s="56"/>
      <c r="G712" s="56"/>
      <c r="H712" s="56"/>
    </row>
    <row r="713" spans="4:8" ht="18">
      <c r="D713" s="56"/>
      <c r="E713" s="56"/>
      <c r="F713" s="56"/>
      <c r="G713" s="56"/>
      <c r="H713" s="56"/>
    </row>
    <row r="714" spans="4:8" ht="18">
      <c r="D714" s="56"/>
      <c r="E714" s="56"/>
      <c r="F714" s="56"/>
      <c r="G714" s="56"/>
      <c r="H714" s="56"/>
    </row>
    <row r="715" spans="4:8" ht="18">
      <c r="D715" s="56"/>
      <c r="E715" s="56"/>
      <c r="F715" s="56"/>
      <c r="G715" s="56"/>
      <c r="H715" s="56"/>
    </row>
    <row r="716" spans="4:8" ht="18">
      <c r="D716" s="56"/>
      <c r="E716" s="56"/>
      <c r="F716" s="56"/>
      <c r="G716" s="56"/>
      <c r="H716" s="56"/>
    </row>
    <row r="717" spans="4:8" ht="18">
      <c r="D717" s="56"/>
      <c r="E717" s="56"/>
      <c r="F717" s="56"/>
      <c r="G717" s="56"/>
      <c r="H717" s="56"/>
    </row>
    <row r="718" spans="4:8" ht="18">
      <c r="D718" s="56"/>
      <c r="E718" s="56"/>
      <c r="F718" s="56"/>
      <c r="G718" s="56"/>
      <c r="H718" s="56"/>
    </row>
    <row r="719" spans="4:8" ht="18">
      <c r="D719" s="56"/>
      <c r="E719" s="56"/>
      <c r="F719" s="56"/>
      <c r="G719" s="56"/>
      <c r="H719" s="56"/>
    </row>
    <row r="720" spans="4:8" ht="18">
      <c r="D720" s="56"/>
      <c r="E720" s="56"/>
      <c r="F720" s="56"/>
      <c r="G720" s="56"/>
      <c r="H720" s="56"/>
    </row>
    <row r="721" spans="4:8" ht="18">
      <c r="D721" s="56"/>
      <c r="E721" s="56"/>
      <c r="F721" s="56"/>
      <c r="G721" s="56"/>
      <c r="H721" s="56"/>
    </row>
    <row r="722" spans="4:8" ht="18">
      <c r="D722" s="56"/>
      <c r="E722" s="56"/>
      <c r="F722" s="56"/>
      <c r="G722" s="56"/>
      <c r="H722" s="56"/>
    </row>
    <row r="723" spans="4:8" ht="18">
      <c r="D723" s="56"/>
      <c r="E723" s="56"/>
      <c r="F723" s="56"/>
      <c r="G723" s="56"/>
      <c r="H723" s="56"/>
    </row>
    <row r="724" spans="4:8" ht="18">
      <c r="D724" s="56"/>
      <c r="E724" s="56"/>
      <c r="F724" s="56"/>
      <c r="G724" s="56"/>
      <c r="H724" s="56"/>
    </row>
    <row r="725" spans="4:8" ht="18">
      <c r="D725" s="56"/>
      <c r="E725" s="56"/>
      <c r="F725" s="56"/>
      <c r="G725" s="56"/>
      <c r="H725" s="56"/>
    </row>
  </sheetData>
  <sheetProtection/>
  <mergeCells count="148">
    <mergeCell ref="I170:I171"/>
    <mergeCell ref="J170:J171"/>
    <mergeCell ref="C170:C171"/>
    <mergeCell ref="D170:D171"/>
    <mergeCell ref="E170:E171"/>
    <mergeCell ref="F170:F171"/>
    <mergeCell ref="G170:G171"/>
    <mergeCell ref="H170:H171"/>
    <mergeCell ref="C167:C168"/>
    <mergeCell ref="D167:D168"/>
    <mergeCell ref="E167:E168"/>
    <mergeCell ref="F167:F168"/>
    <mergeCell ref="I167:I168"/>
    <mergeCell ref="J167:J168"/>
    <mergeCell ref="F164:F165"/>
    <mergeCell ref="E164:E165"/>
    <mergeCell ref="D164:D165"/>
    <mergeCell ref="C164:C165"/>
    <mergeCell ref="A161:A162"/>
    <mergeCell ref="B161:B162"/>
    <mergeCell ref="J164:J165"/>
    <mergeCell ref="I164:I165"/>
    <mergeCell ref="H164:H165"/>
    <mergeCell ref="G164:G165"/>
    <mergeCell ref="G167:G168"/>
    <mergeCell ref="H167:H168"/>
    <mergeCell ref="A127:A128"/>
    <mergeCell ref="B127:B128"/>
    <mergeCell ref="A133:A134"/>
    <mergeCell ref="B133:B134"/>
    <mergeCell ref="B194:J195"/>
    <mergeCell ref="A136:A137"/>
    <mergeCell ref="B136:B137"/>
    <mergeCell ref="A139:A140"/>
    <mergeCell ref="B139:B140"/>
    <mergeCell ref="A149:A150"/>
    <mergeCell ref="A130:A131"/>
    <mergeCell ref="B130:B131"/>
    <mergeCell ref="A115:A116"/>
    <mergeCell ref="B115:B116"/>
    <mergeCell ref="A118:A119"/>
    <mergeCell ref="B118:B119"/>
    <mergeCell ref="A121:A122"/>
    <mergeCell ref="B121:B122"/>
    <mergeCell ref="A124:A125"/>
    <mergeCell ref="B124:B125"/>
    <mergeCell ref="A91:A92"/>
    <mergeCell ref="B91:B92"/>
    <mergeCell ref="A112:A113"/>
    <mergeCell ref="B112:B113"/>
    <mergeCell ref="A102:A104"/>
    <mergeCell ref="B102:B104"/>
    <mergeCell ref="A106:A107"/>
    <mergeCell ref="B106:B107"/>
    <mergeCell ref="A109:A110"/>
    <mergeCell ref="B109:B110"/>
    <mergeCell ref="B79:B80"/>
    <mergeCell ref="A82:A83"/>
    <mergeCell ref="B82:B83"/>
    <mergeCell ref="A88:A89"/>
    <mergeCell ref="B88:B89"/>
    <mergeCell ref="A101:I101"/>
    <mergeCell ref="A94:A95"/>
    <mergeCell ref="B94:B95"/>
    <mergeCell ref="A97:A98"/>
    <mergeCell ref="B97:B98"/>
    <mergeCell ref="A85:A86"/>
    <mergeCell ref="B85:B86"/>
    <mergeCell ref="B73:B74"/>
    <mergeCell ref="A65:A67"/>
    <mergeCell ref="B65:B67"/>
    <mergeCell ref="A69:A71"/>
    <mergeCell ref="B69:B71"/>
    <mergeCell ref="A76:A77"/>
    <mergeCell ref="B76:B77"/>
    <mergeCell ref="A79:A80"/>
    <mergeCell ref="A59:A60"/>
    <mergeCell ref="B59:B60"/>
    <mergeCell ref="A62:A63"/>
    <mergeCell ref="B62:B63"/>
    <mergeCell ref="B44:B45"/>
    <mergeCell ref="A53:A54"/>
    <mergeCell ref="B53:B54"/>
    <mergeCell ref="A56:A57"/>
    <mergeCell ref="B56:B57"/>
    <mergeCell ref="A49:I49"/>
    <mergeCell ref="A44:A45"/>
    <mergeCell ref="A4:I4"/>
    <mergeCell ref="A20:A21"/>
    <mergeCell ref="B20:B21"/>
    <mergeCell ref="A14:A15"/>
    <mergeCell ref="A1:J1"/>
    <mergeCell ref="B5:B6"/>
    <mergeCell ref="A5:A6"/>
    <mergeCell ref="A8:A9"/>
    <mergeCell ref="B8:B9"/>
    <mergeCell ref="B14:B15"/>
    <mergeCell ref="A17:A18"/>
    <mergeCell ref="B17:B18"/>
    <mergeCell ref="B26:B27"/>
    <mergeCell ref="A11:A12"/>
    <mergeCell ref="B11:B12"/>
    <mergeCell ref="B32:B33"/>
    <mergeCell ref="A23:A24"/>
    <mergeCell ref="B23:B24"/>
    <mergeCell ref="A26:A27"/>
    <mergeCell ref="A32:A33"/>
    <mergeCell ref="A29:A30"/>
    <mergeCell ref="B29:B30"/>
    <mergeCell ref="A38:A39"/>
    <mergeCell ref="B38:B39"/>
    <mergeCell ref="A41:A42"/>
    <mergeCell ref="B41:B42"/>
    <mergeCell ref="A35:A36"/>
    <mergeCell ref="B35:B36"/>
    <mergeCell ref="A50:A51"/>
    <mergeCell ref="B50:B51"/>
    <mergeCell ref="A164:A165"/>
    <mergeCell ref="B164:B165"/>
    <mergeCell ref="B152:B153"/>
    <mergeCell ref="A155:A156"/>
    <mergeCell ref="B155:B156"/>
    <mergeCell ref="A158:A159"/>
    <mergeCell ref="B158:B159"/>
    <mergeCell ref="A73:A74"/>
    <mergeCell ref="A167:A168"/>
    <mergeCell ref="B167:B168"/>
    <mergeCell ref="A170:A171"/>
    <mergeCell ref="B170:B171"/>
    <mergeCell ref="A173:A174"/>
    <mergeCell ref="A144:I144"/>
    <mergeCell ref="B149:B150"/>
    <mergeCell ref="B145:B147"/>
    <mergeCell ref="A145:A147"/>
    <mergeCell ref="A152:A153"/>
    <mergeCell ref="B173:B174"/>
    <mergeCell ref="A176:A177"/>
    <mergeCell ref="B176:B177"/>
    <mergeCell ref="A179:A180"/>
    <mergeCell ref="B179:B180"/>
    <mergeCell ref="A182:A183"/>
    <mergeCell ref="B182:B183"/>
    <mergeCell ref="A185:A186"/>
    <mergeCell ref="B185:B186"/>
    <mergeCell ref="E177:E178"/>
    <mergeCell ref="H177:H178"/>
    <mergeCell ref="A188:A189"/>
    <mergeCell ref="B188:B189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63" r:id="rId2"/>
  <rowBreaks count="3" manualBreakCount="3">
    <brk id="48" max="9" man="1"/>
    <brk id="100" max="9" man="1"/>
    <brk id="14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Садыкова Раушан</cp:lastModifiedBy>
  <cp:lastPrinted>2019-09-14T15:12:47Z</cp:lastPrinted>
  <dcterms:created xsi:type="dcterms:W3CDTF">2006-06-29T10:34:16Z</dcterms:created>
  <dcterms:modified xsi:type="dcterms:W3CDTF">2020-07-21T03:27:32Z</dcterms:modified>
  <cp:category/>
  <cp:version/>
  <cp:contentType/>
  <cp:contentStatus/>
</cp:coreProperties>
</file>