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'Лист1'!$A$1:$J$200</definedName>
  </definedNames>
  <calcPr fullCalcOnLoad="1"/>
</workbook>
</file>

<file path=xl/sharedStrings.xml><?xml version="1.0" encoding="utf-8"?>
<sst xmlns="http://schemas.openxmlformats.org/spreadsheetml/2006/main" count="357" uniqueCount="97">
  <si>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</si>
  <si>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</si>
  <si>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</si>
  <si>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</si>
  <si>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</si>
  <si>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</si>
  <si>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</si>
  <si>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</si>
  <si>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</si>
  <si>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</si>
  <si>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</si>
  <si>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</si>
  <si>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</si>
  <si>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</si>
  <si>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</si>
  <si>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</si>
  <si>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</si>
  <si>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Подстанция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</si>
  <si>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</si>
  <si>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</si>
  <si>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</si>
  <si>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</si>
  <si>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</si>
  <si>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</si>
  <si>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</si>
  <si>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</si>
  <si>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</si>
  <si>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</si>
  <si>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Т-3</t>
  </si>
  <si>
    <t>Итого</t>
  </si>
  <si>
    <r>
      <t>Примечание:</t>
    </r>
    <r>
      <rPr>
        <sz val="14"/>
        <rFont val="Arial Cyr"/>
        <family val="2"/>
      </rPr>
      <t xml:space="preserve"> На подстанциях с двумя трансформаторами, в зависимости от графика нагрузки, с учетом надежности питания потребителей и условий минимума  потерь электроэнергии, в работе могут находиться два или один силовой трансформатор. При этом второй трансформатор находится в резерве без напряжения. </t>
    </r>
  </si>
  <si>
    <t>ПС Искра</t>
  </si>
  <si>
    <t xml:space="preserve">ПС Алексеевка </t>
  </si>
  <si>
    <t>ПС Урюпинка</t>
  </si>
  <si>
    <t>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</si>
  <si>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</si>
  <si>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</si>
  <si>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</si>
  <si>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</si>
  <si>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</si>
  <si>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</si>
  <si>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</si>
  <si>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</si>
  <si>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</si>
  <si>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</si>
  <si>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Итого по АРЭС: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</si>
  <si>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</si>
  <si>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</si>
  <si>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</si>
  <si>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</si>
  <si>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</si>
  <si>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</si>
  <si>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</si>
  <si>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</si>
  <si>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</si>
  <si>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</si>
  <si>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</si>
  <si>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</si>
  <si>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</si>
  <si>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</si>
  <si>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</si>
  <si>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</si>
  <si>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</si>
  <si>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</si>
  <si>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</si>
  <si>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</si>
  <si>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</si>
  <si>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</si>
  <si>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</si>
  <si>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</si>
  <si>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</si>
  <si>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</si>
  <si>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</si>
  <si>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</si>
  <si>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</si>
  <si>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</si>
  <si>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</si>
  <si>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</si>
  <si>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</si>
  <si>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</si>
  <si>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</si>
  <si>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</si>
  <si>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</si>
  <si>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</si>
  <si>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</si>
  <si>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</si>
  <si>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</si>
  <si>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</si>
  <si>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</si>
  <si>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</si>
  <si>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</si>
  <si>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откл</t>
  </si>
  <si>
    <t xml:space="preserve">Загрузка силовых трансформаторов                                                                                              
на ПС Степногорских МЭС на  19 декабря 2018 г.  </t>
  </si>
  <si>
    <t>Аккольские РЭС</t>
  </si>
  <si>
    <t>Буландинские РЭС</t>
  </si>
  <si>
    <t>Ерментауские РЭС</t>
  </si>
  <si>
    <t>Шортандинские РЭС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</si>
</sst>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  <numFmt numFmtId="181" formatCode="0.00000000000"/>
    <numFmt numFmtId="182" formatCode="0.000000000000"/>
  </numFmts>
  <fonts count="41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2"/>
    </font>
    <font>
      <sz val="14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wrapText="1"/>
    </xf>
    <xf numFmtId="2" fontId="1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/>
    </xf>
    <xf numFmtId="17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173" fontId="2" fillId="32" borderId="10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/>
    </xf>
    <xf numFmtId="17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0" fontId="39" fillId="32" borderId="14" xfId="0" applyFont="1" applyFill="1" applyBorder="1" applyAlignment="1">
      <alignment horizontal="left" vertical="center"/>
    </xf>
    <xf numFmtId="0" fontId="39" fillId="32" borderId="15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/>
    </xf>
    <xf numFmtId="172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173" fontId="2" fillId="32" borderId="10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172" fontId="2" fillId="32" borderId="14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172" fontId="1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 horizontal="left" vertical="center"/>
    </xf>
    <xf numFmtId="172" fontId="2" fillId="32" borderId="1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172" fontId="2" fillId="32" borderId="14" xfId="0" applyNumberFormat="1" applyFont="1" applyFill="1" applyBorder="1" applyAlignment="1">
      <alignment horizontal="center" vertical="center"/>
    </xf>
    <xf numFmtId="172" fontId="2" fillId="32" borderId="14" xfId="0" applyNumberFormat="1" applyFont="1" applyFill="1" applyBorder="1" applyAlignment="1">
      <alignment horizontal="center"/>
    </xf>
    <xf numFmtId="2" fontId="2" fillId="32" borderId="14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left" vertical="center"/>
    </xf>
    <xf numFmtId="172" fontId="2" fillId="32" borderId="15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40" fillId="32" borderId="15" xfId="0" applyFont="1" applyFill="1" applyBorder="1" applyAlignment="1">
      <alignment horizontal="left" vertical="center"/>
    </xf>
    <xf numFmtId="172" fontId="1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172" fontId="2" fillId="32" borderId="0" xfId="0" applyNumberFormat="1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wrapText="1"/>
    </xf>
    <xf numFmtId="2" fontId="2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view="pageBreakPreview" zoomScale="90" zoomScaleNormal="85" zoomScaleSheetLayoutView="90" zoomScalePageLayoutView="0" workbookViewId="0" topLeftCell="A170">
      <selection activeCell="D200" sqref="D200"/>
    </sheetView>
  </sheetViews>
  <sheetFormatPr defaultColWidth="9.00390625" defaultRowHeight="12.75"/>
  <cols>
    <col min="1" max="1" width="7.375" style="3" customWidth="1"/>
    <col min="2" max="2" width="26.375" style="3" customWidth="1"/>
    <col min="3" max="3" width="9.375" style="3" customWidth="1"/>
    <col min="4" max="4" width="20.25390625" style="3" customWidth="1"/>
    <col min="5" max="5" width="19.25390625" style="3" customWidth="1"/>
    <col min="6" max="6" width="19.875" style="3" customWidth="1"/>
    <col min="7" max="7" width="19.75390625" style="3" customWidth="1"/>
    <col min="8" max="8" width="20.00390625" style="3" customWidth="1"/>
    <col min="9" max="9" width="20.125" style="3" customWidth="1"/>
    <col min="10" max="10" width="19.00390625" style="67" customWidth="1"/>
    <col min="11" max="16384" width="9.125" style="3" customWidth="1"/>
  </cols>
  <sheetData>
    <row r="1" spans="1:10" ht="35.25" customHeight="1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69.75" customHeight="1">
      <c r="A3" s="1" t="s">
        <v>16</v>
      </c>
      <c r="B3" s="1" t="s">
        <v>17</v>
      </c>
      <c r="C3" s="6" t="s">
        <v>24</v>
      </c>
      <c r="D3" s="6" t="s">
        <v>25</v>
      </c>
      <c r="E3" s="6" t="s">
        <v>18</v>
      </c>
      <c r="F3" s="7" t="s">
        <v>19</v>
      </c>
      <c r="G3" s="8" t="s">
        <v>20</v>
      </c>
      <c r="H3" s="6" t="s">
        <v>21</v>
      </c>
      <c r="I3" s="7" t="s">
        <v>22</v>
      </c>
      <c r="J3" s="8" t="s">
        <v>23</v>
      </c>
    </row>
    <row r="4" spans="1:10" ht="17.25" customHeight="1">
      <c r="A4" s="9" t="s">
        <v>93</v>
      </c>
      <c r="B4" s="10"/>
      <c r="C4" s="10"/>
      <c r="D4" s="10"/>
      <c r="E4" s="10"/>
      <c r="F4" s="10"/>
      <c r="G4" s="10"/>
      <c r="H4" s="10"/>
      <c r="I4" s="11"/>
      <c r="J4" s="12"/>
    </row>
    <row r="5" spans="1:10" ht="17.25" customHeight="1">
      <c r="A5" s="13" t="s">
        <v>0</v>
      </c>
      <c r="B5" s="14" t="s">
        <v>32</v>
      </c>
      <c r="C5" s="15" t="s">
        <v>26</v>
      </c>
      <c r="D5" s="16">
        <v>16</v>
      </c>
      <c r="E5" s="1">
        <v>12.3</v>
      </c>
      <c r="F5" s="17">
        <f>E5*100/D5</f>
        <v>76.875</v>
      </c>
      <c r="G5" s="17">
        <f>E5/0.9</f>
        <v>13.666666666666668</v>
      </c>
      <c r="H5" s="1">
        <v>8.28</v>
      </c>
      <c r="I5" s="17">
        <f>H5*100/D5</f>
        <v>51.74999999999999</v>
      </c>
      <c r="J5" s="18">
        <f>H5/0.9</f>
        <v>9.2</v>
      </c>
    </row>
    <row r="6" spans="1:10" ht="18">
      <c r="A6" s="19"/>
      <c r="B6" s="20"/>
      <c r="C6" s="21" t="s">
        <v>27</v>
      </c>
      <c r="D6" s="22">
        <v>10</v>
      </c>
      <c r="E6" s="1">
        <v>4.95</v>
      </c>
      <c r="F6" s="17">
        <f>E6*100/D6</f>
        <v>49.5</v>
      </c>
      <c r="G6" s="23">
        <f>E6/0.9</f>
        <v>5.5</v>
      </c>
      <c r="H6" s="1">
        <v>3.89</v>
      </c>
      <c r="I6" s="17">
        <f>H6*100/D6</f>
        <v>38.9</v>
      </c>
      <c r="J6" s="23">
        <f>H6/0.9</f>
        <v>4.322222222222222</v>
      </c>
    </row>
    <row r="7" spans="1:10" ht="3.75" customHeight="1">
      <c r="A7" s="24"/>
      <c r="B7" s="25"/>
      <c r="C7" s="21"/>
      <c r="D7" s="22"/>
      <c r="E7" s="22"/>
      <c r="F7" s="22"/>
      <c r="G7" s="22"/>
      <c r="H7" s="22"/>
      <c r="I7" s="22"/>
      <c r="J7" s="26"/>
    </row>
    <row r="8" spans="1:10" ht="18">
      <c r="A8" s="13" t="s">
        <v>1</v>
      </c>
      <c r="B8" s="14" t="s">
        <v>31</v>
      </c>
      <c r="C8" s="21" t="s">
        <v>26</v>
      </c>
      <c r="D8" s="22">
        <v>10</v>
      </c>
      <c r="E8" s="26">
        <v>0.9</v>
      </c>
      <c r="F8" s="17">
        <f>E8*100/D8</f>
        <v>9</v>
      </c>
      <c r="G8" s="27">
        <f>E8/0.9</f>
        <v>1</v>
      </c>
      <c r="H8" s="26">
        <v>0.485</v>
      </c>
      <c r="I8" s="17">
        <f>H8*100/D8</f>
        <v>4.85</v>
      </c>
      <c r="J8" s="27">
        <f>H8/0.9</f>
        <v>0.5388888888888889</v>
      </c>
    </row>
    <row r="9" spans="1:10" ht="18">
      <c r="A9" s="19"/>
      <c r="B9" s="20"/>
      <c r="C9" s="21" t="s">
        <v>27</v>
      </c>
      <c r="D9" s="22">
        <v>7.5</v>
      </c>
      <c r="E9" s="1" t="s">
        <v>91</v>
      </c>
      <c r="F9" s="17"/>
      <c r="G9" s="1"/>
      <c r="H9" s="1" t="s">
        <v>91</v>
      </c>
      <c r="I9" s="17"/>
      <c r="J9" s="1" t="s">
        <v>91</v>
      </c>
    </row>
    <row r="10" spans="1:10" ht="3.75" customHeight="1">
      <c r="A10" s="24"/>
      <c r="B10" s="24"/>
      <c r="C10" s="21"/>
      <c r="D10" s="22"/>
      <c r="E10" s="22"/>
      <c r="F10" s="22"/>
      <c r="G10" s="22"/>
      <c r="H10" s="22"/>
      <c r="I10" s="22"/>
      <c r="J10" s="23"/>
    </row>
    <row r="11" spans="1:10" ht="18">
      <c r="A11" s="13" t="s">
        <v>2</v>
      </c>
      <c r="B11" s="14" t="s">
        <v>33</v>
      </c>
      <c r="C11" s="21" t="s">
        <v>26</v>
      </c>
      <c r="D11" s="22">
        <v>2.5</v>
      </c>
      <c r="E11" s="26">
        <v>0.47</v>
      </c>
      <c r="F11" s="17">
        <f>E11*100/D11</f>
        <v>18.8</v>
      </c>
      <c r="G11" s="27">
        <f>E11/0.9</f>
        <v>0.5222222222222221</v>
      </c>
      <c r="H11" s="26">
        <v>0.74</v>
      </c>
      <c r="I11" s="17">
        <f>H11*100/D11</f>
        <v>29.6</v>
      </c>
      <c r="J11" s="27">
        <f>H11/0.9</f>
        <v>0.8222222222222222</v>
      </c>
    </row>
    <row r="12" spans="1:10" ht="17.25" customHeight="1">
      <c r="A12" s="19"/>
      <c r="B12" s="20"/>
      <c r="C12" s="21" t="s">
        <v>27</v>
      </c>
      <c r="D12" s="22">
        <v>2.5</v>
      </c>
      <c r="E12" s="1" t="s">
        <v>91</v>
      </c>
      <c r="F12" s="17"/>
      <c r="G12" s="23"/>
      <c r="H12" s="1" t="s">
        <v>91</v>
      </c>
      <c r="I12" s="17"/>
      <c r="J12" s="23" t="s">
        <v>91</v>
      </c>
    </row>
    <row r="13" spans="1:10" ht="3.75" customHeight="1">
      <c r="A13" s="24"/>
      <c r="B13" s="25"/>
      <c r="C13" s="21"/>
      <c r="D13" s="22"/>
      <c r="E13" s="22"/>
      <c r="F13" s="22"/>
      <c r="G13" s="22"/>
      <c r="H13" s="22"/>
      <c r="I13" s="22"/>
      <c r="J13" s="22"/>
    </row>
    <row r="14" spans="1:10" ht="18">
      <c r="A14" s="13" t="s">
        <v>3</v>
      </c>
      <c r="B14" s="14" t="s">
        <v>34</v>
      </c>
      <c r="C14" s="21" t="s">
        <v>26</v>
      </c>
      <c r="D14" s="22">
        <v>1.6</v>
      </c>
      <c r="E14" s="26">
        <v>0.06</v>
      </c>
      <c r="F14" s="17">
        <f>E14*100/D14</f>
        <v>3.75</v>
      </c>
      <c r="G14" s="23">
        <f>E14/0.9</f>
        <v>0.06666666666666667</v>
      </c>
      <c r="H14" s="26">
        <v>0.05</v>
      </c>
      <c r="I14" s="17">
        <f>H14*100/D14</f>
        <v>3.125</v>
      </c>
      <c r="J14" s="23">
        <f>H14/0.9</f>
        <v>0.05555555555555556</v>
      </c>
    </row>
    <row r="15" spans="1:10" ht="18">
      <c r="A15" s="19"/>
      <c r="B15" s="20"/>
      <c r="C15" s="21" t="s">
        <v>27</v>
      </c>
      <c r="D15" s="22">
        <v>1.8</v>
      </c>
      <c r="E15" s="1" t="s">
        <v>91</v>
      </c>
      <c r="F15" s="17"/>
      <c r="G15" s="23"/>
      <c r="H15" s="1" t="s">
        <v>91</v>
      </c>
      <c r="I15" s="17"/>
      <c r="J15" s="23"/>
    </row>
    <row r="16" spans="1:10" ht="3.75" customHeight="1">
      <c r="A16" s="24"/>
      <c r="B16" s="25"/>
      <c r="C16" s="21"/>
      <c r="D16" s="22"/>
      <c r="E16" s="22"/>
      <c r="F16" s="22"/>
      <c r="G16" s="22"/>
      <c r="H16" s="22"/>
      <c r="I16" s="22"/>
      <c r="J16" s="22"/>
    </row>
    <row r="17" spans="1:10" ht="18">
      <c r="A17" s="13" t="s">
        <v>4</v>
      </c>
      <c r="B17" s="14" t="s">
        <v>35</v>
      </c>
      <c r="C17" s="21" t="s">
        <v>26</v>
      </c>
      <c r="D17" s="22">
        <v>1.6</v>
      </c>
      <c r="E17" s="26" t="s">
        <v>91</v>
      </c>
      <c r="F17" s="17"/>
      <c r="G17" s="23"/>
      <c r="H17" s="26" t="s">
        <v>91</v>
      </c>
      <c r="I17" s="17"/>
      <c r="J17" s="23"/>
    </row>
    <row r="18" spans="1:10" ht="18">
      <c r="A18" s="19"/>
      <c r="B18" s="20"/>
      <c r="C18" s="21" t="s">
        <v>27</v>
      </c>
      <c r="D18" s="22">
        <v>1.6</v>
      </c>
      <c r="E18" s="1">
        <v>0.1</v>
      </c>
      <c r="F18" s="17">
        <f>E18*100/D18</f>
        <v>6.25</v>
      </c>
      <c r="G18" s="23">
        <f>E18/0.9</f>
        <v>0.11111111111111112</v>
      </c>
      <c r="H18" s="1">
        <v>0.03</v>
      </c>
      <c r="I18" s="17">
        <f>H18*100/D18</f>
        <v>1.875</v>
      </c>
      <c r="J18" s="23">
        <f>H18/0.9</f>
        <v>0.03333333333333333</v>
      </c>
    </row>
    <row r="19" spans="1:10" ht="3.75" customHeight="1">
      <c r="A19" s="24"/>
      <c r="B19" s="25"/>
      <c r="C19" s="21"/>
      <c r="D19" s="22"/>
      <c r="E19" s="22"/>
      <c r="F19" s="22"/>
      <c r="G19" s="22"/>
      <c r="H19" s="22"/>
      <c r="I19" s="22"/>
      <c r="J19" s="22"/>
    </row>
    <row r="20" spans="1:10" ht="18">
      <c r="A20" s="13" t="s">
        <v>5</v>
      </c>
      <c r="B20" s="14" t="s">
        <v>36</v>
      </c>
      <c r="C20" s="21" t="s">
        <v>26</v>
      </c>
      <c r="D20" s="22">
        <v>1.6</v>
      </c>
      <c r="E20" s="26" t="s">
        <v>91</v>
      </c>
      <c r="F20" s="17"/>
      <c r="G20" s="23"/>
      <c r="H20" s="26" t="s">
        <v>91</v>
      </c>
      <c r="I20" s="17"/>
      <c r="J20" s="23"/>
    </row>
    <row r="21" spans="1:10" ht="18">
      <c r="A21" s="19"/>
      <c r="B21" s="20"/>
      <c r="C21" s="21" t="s">
        <v>27</v>
      </c>
      <c r="D21" s="22">
        <v>1.6</v>
      </c>
      <c r="E21" s="1">
        <v>0.31</v>
      </c>
      <c r="F21" s="17">
        <f>E21*100/D21</f>
        <v>19.375</v>
      </c>
      <c r="G21" s="23">
        <f>E21/0.9</f>
        <v>0.34444444444444444</v>
      </c>
      <c r="H21" s="1">
        <v>0.24</v>
      </c>
      <c r="I21" s="17">
        <f>H21*100/D21</f>
        <v>15</v>
      </c>
      <c r="J21" s="23">
        <f>H21/0.9</f>
        <v>0.26666666666666666</v>
      </c>
    </row>
    <row r="22" spans="1:10" ht="3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8">
      <c r="A23" s="13" t="s">
        <v>6</v>
      </c>
      <c r="B23" s="14" t="s">
        <v>37</v>
      </c>
      <c r="C23" s="21" t="s">
        <v>26</v>
      </c>
      <c r="D23" s="22">
        <v>2.5</v>
      </c>
      <c r="E23" s="26" t="s">
        <v>91</v>
      </c>
      <c r="F23" s="17"/>
      <c r="G23" s="23"/>
      <c r="H23" s="26" t="s">
        <v>91</v>
      </c>
      <c r="I23" s="17"/>
      <c r="J23" s="23"/>
    </row>
    <row r="24" spans="1:10" ht="18">
      <c r="A24" s="19"/>
      <c r="B24" s="20"/>
      <c r="C24" s="21" t="s">
        <v>27</v>
      </c>
      <c r="D24" s="22">
        <v>2.5</v>
      </c>
      <c r="E24" s="1">
        <v>0.56</v>
      </c>
      <c r="F24" s="17">
        <f>E24*100/D24</f>
        <v>22.400000000000002</v>
      </c>
      <c r="G24" s="23">
        <f>E24/0.9</f>
        <v>0.6222222222222222</v>
      </c>
      <c r="H24" s="1">
        <v>0.2</v>
      </c>
      <c r="I24" s="17">
        <f>H24*100/D24</f>
        <v>8</v>
      </c>
      <c r="J24" s="23">
        <f>H24/0.9</f>
        <v>0.22222222222222224</v>
      </c>
    </row>
    <row r="25" spans="1:10" ht="3.75" customHeight="1">
      <c r="A25" s="24"/>
      <c r="B25" s="25"/>
      <c r="C25" s="21"/>
      <c r="D25" s="22"/>
      <c r="E25" s="22"/>
      <c r="F25" s="22"/>
      <c r="G25" s="22"/>
      <c r="H25" s="22"/>
      <c r="I25" s="22"/>
      <c r="J25" s="22"/>
    </row>
    <row r="26" spans="1:10" ht="18">
      <c r="A26" s="13" t="s">
        <v>7</v>
      </c>
      <c r="B26" s="14" t="s">
        <v>38</v>
      </c>
      <c r="C26" s="21" t="s">
        <v>26</v>
      </c>
      <c r="D26" s="22">
        <v>6.3</v>
      </c>
      <c r="E26" s="26">
        <v>1.3</v>
      </c>
      <c r="F26" s="17">
        <f>E26*100/D26</f>
        <v>20.634920634920636</v>
      </c>
      <c r="G26" s="23">
        <f>E26/0.9</f>
        <v>1.4444444444444444</v>
      </c>
      <c r="H26" s="26">
        <v>0.91</v>
      </c>
      <c r="I26" s="17">
        <f>H26*100/D26</f>
        <v>14.444444444444445</v>
      </c>
      <c r="J26" s="23">
        <f>H26/0.9</f>
        <v>1.011111111111111</v>
      </c>
    </row>
    <row r="27" spans="1:10" ht="18">
      <c r="A27" s="19"/>
      <c r="B27" s="20"/>
      <c r="C27" s="21" t="s">
        <v>27</v>
      </c>
      <c r="D27" s="22">
        <v>4</v>
      </c>
      <c r="E27" s="1">
        <v>3.01</v>
      </c>
      <c r="F27" s="17">
        <f>E27*100/D27</f>
        <v>75.25</v>
      </c>
      <c r="G27" s="23">
        <f>E27/0.9</f>
        <v>3.344444444444444</v>
      </c>
      <c r="H27" s="1">
        <v>2.11</v>
      </c>
      <c r="I27" s="17">
        <f>H27*100/D27</f>
        <v>52.75</v>
      </c>
      <c r="J27" s="23">
        <f>H27/0.9</f>
        <v>2.344444444444444</v>
      </c>
    </row>
    <row r="28" spans="1:10" ht="2.25" customHeight="1">
      <c r="A28" s="24"/>
      <c r="B28" s="25"/>
      <c r="C28" s="21"/>
      <c r="D28" s="22"/>
      <c r="E28" s="22"/>
      <c r="F28" s="22"/>
      <c r="G28" s="22"/>
      <c r="H28" s="22"/>
      <c r="I28" s="22"/>
      <c r="J28" s="22"/>
    </row>
    <row r="29" spans="1:10" ht="18">
      <c r="A29" s="13" t="s">
        <v>8</v>
      </c>
      <c r="B29" s="14" t="s">
        <v>39</v>
      </c>
      <c r="C29" s="21" t="s">
        <v>26</v>
      </c>
      <c r="D29" s="22">
        <v>1.6</v>
      </c>
      <c r="E29" s="1" t="s">
        <v>91</v>
      </c>
      <c r="F29" s="17"/>
      <c r="G29" s="23"/>
      <c r="H29" s="1" t="s">
        <v>91</v>
      </c>
      <c r="I29" s="17"/>
      <c r="J29" s="23"/>
    </row>
    <row r="30" spans="1:10" ht="18">
      <c r="A30" s="19"/>
      <c r="B30" s="20"/>
      <c r="C30" s="21" t="s">
        <v>27</v>
      </c>
      <c r="D30" s="22">
        <v>2.5</v>
      </c>
      <c r="E30" s="26">
        <v>0.38</v>
      </c>
      <c r="F30" s="17">
        <f>E30*100/D30</f>
        <v>15.2</v>
      </c>
      <c r="G30" s="23">
        <f>E30/0.9</f>
        <v>0.4222222222222222</v>
      </c>
      <c r="H30" s="26">
        <v>0.25</v>
      </c>
      <c r="I30" s="17">
        <f>H30*100/D30</f>
        <v>10</v>
      </c>
      <c r="J30" s="23">
        <f>H30/0.9</f>
        <v>0.2777777777777778</v>
      </c>
    </row>
    <row r="31" spans="1:10" ht="3.75" customHeight="1">
      <c r="A31" s="24"/>
      <c r="B31" s="25"/>
      <c r="C31" s="21"/>
      <c r="D31" s="22"/>
      <c r="E31" s="22"/>
      <c r="F31" s="22"/>
      <c r="G31" s="22"/>
      <c r="H31" s="22"/>
      <c r="I31" s="22"/>
      <c r="J31" s="22"/>
    </row>
    <row r="32" spans="1:10" ht="18">
      <c r="A32" s="13" t="s">
        <v>9</v>
      </c>
      <c r="B32" s="14" t="s">
        <v>40</v>
      </c>
      <c r="C32" s="21" t="s">
        <v>26</v>
      </c>
      <c r="D32" s="22">
        <v>1.6</v>
      </c>
      <c r="E32" s="1" t="s">
        <v>91</v>
      </c>
      <c r="F32" s="17"/>
      <c r="G32" s="23"/>
      <c r="H32" s="1" t="s">
        <v>91</v>
      </c>
      <c r="I32" s="17"/>
      <c r="J32" s="23"/>
    </row>
    <row r="33" spans="1:10" ht="18">
      <c r="A33" s="19"/>
      <c r="B33" s="20"/>
      <c r="C33" s="21" t="s">
        <v>27</v>
      </c>
      <c r="D33" s="22">
        <v>1.6</v>
      </c>
      <c r="E33" s="1">
        <v>0.39</v>
      </c>
      <c r="F33" s="17">
        <f>E33*100/D33</f>
        <v>24.375</v>
      </c>
      <c r="G33" s="23">
        <f>E33/0.9</f>
        <v>0.43333333333333335</v>
      </c>
      <c r="H33" s="26">
        <v>0.13</v>
      </c>
      <c r="I33" s="17">
        <f>H33*100/D33</f>
        <v>8.125</v>
      </c>
      <c r="J33" s="23">
        <f>H33/0.9</f>
        <v>0.14444444444444446</v>
      </c>
    </row>
    <row r="34" spans="1:10" ht="3.75" customHeight="1">
      <c r="A34" s="24"/>
      <c r="B34" s="25"/>
      <c r="C34" s="21"/>
      <c r="D34" s="22"/>
      <c r="E34" s="22"/>
      <c r="F34" s="22"/>
      <c r="G34" s="22"/>
      <c r="H34" s="22"/>
      <c r="I34" s="22"/>
      <c r="J34" s="22"/>
    </row>
    <row r="35" spans="1:10" ht="18">
      <c r="A35" s="13" t="s">
        <v>10</v>
      </c>
      <c r="B35" s="28" t="s">
        <v>41</v>
      </c>
      <c r="C35" s="21" t="s">
        <v>26</v>
      </c>
      <c r="D35" s="22">
        <v>1</v>
      </c>
      <c r="E35" s="1" t="s">
        <v>91</v>
      </c>
      <c r="F35" s="17"/>
      <c r="G35" s="23"/>
      <c r="H35" s="1" t="s">
        <v>91</v>
      </c>
      <c r="I35" s="17"/>
      <c r="J35" s="23"/>
    </row>
    <row r="36" spans="1:10" ht="18">
      <c r="A36" s="19"/>
      <c r="B36" s="29"/>
      <c r="C36" s="21" t="s">
        <v>27</v>
      </c>
      <c r="D36" s="22">
        <v>1</v>
      </c>
      <c r="E36" s="1">
        <v>0.05</v>
      </c>
      <c r="F36" s="17">
        <f>E36*100/D36</f>
        <v>5</v>
      </c>
      <c r="G36" s="23">
        <f>E36/0.9</f>
        <v>0.05555555555555556</v>
      </c>
      <c r="H36" s="26">
        <v>0.01</v>
      </c>
      <c r="I36" s="17">
        <f>H36*100/D36</f>
        <v>1</v>
      </c>
      <c r="J36" s="23">
        <f>H36/0.9</f>
        <v>0.011111111111111112</v>
      </c>
    </row>
    <row r="37" spans="1:10" ht="3.75" customHeight="1">
      <c r="A37" s="24"/>
      <c r="B37" s="25"/>
      <c r="C37" s="21"/>
      <c r="D37" s="22"/>
      <c r="E37" s="22"/>
      <c r="F37" s="22"/>
      <c r="G37" s="22"/>
      <c r="H37" s="22"/>
      <c r="I37" s="22"/>
      <c r="J37" s="22"/>
    </row>
    <row r="38" spans="1:10" ht="18">
      <c r="A38" s="13" t="s">
        <v>11</v>
      </c>
      <c r="B38" s="14" t="s">
        <v>42</v>
      </c>
      <c r="C38" s="21" t="s">
        <v>26</v>
      </c>
      <c r="D38" s="22">
        <v>1.6</v>
      </c>
      <c r="E38" s="1">
        <v>0.05</v>
      </c>
      <c r="F38" s="17">
        <f>E38*100/D38</f>
        <v>3.125</v>
      </c>
      <c r="G38" s="23">
        <f>E38/0.9</f>
        <v>0.05555555555555556</v>
      </c>
      <c r="H38" s="1">
        <v>0.05</v>
      </c>
      <c r="I38" s="17">
        <f>H38*100/D38</f>
        <v>3.125</v>
      </c>
      <c r="J38" s="23">
        <f>H38/0.9</f>
        <v>0.05555555555555556</v>
      </c>
    </row>
    <row r="39" spans="1:10" ht="18">
      <c r="A39" s="19"/>
      <c r="B39" s="20"/>
      <c r="C39" s="21" t="s">
        <v>27</v>
      </c>
      <c r="D39" s="22">
        <v>1</v>
      </c>
      <c r="E39" s="1" t="s">
        <v>91</v>
      </c>
      <c r="F39" s="17"/>
      <c r="G39" s="23"/>
      <c r="H39" s="1" t="s">
        <v>91</v>
      </c>
      <c r="I39" s="17"/>
      <c r="J39" s="23"/>
    </row>
    <row r="40" spans="1:10" ht="3.75" customHeight="1">
      <c r="A40" s="24"/>
      <c r="B40" s="25"/>
      <c r="C40" s="21"/>
      <c r="D40" s="22"/>
      <c r="E40" s="22"/>
      <c r="F40" s="22"/>
      <c r="G40" s="22"/>
      <c r="H40" s="22"/>
      <c r="I40" s="22"/>
      <c r="J40" s="22"/>
    </row>
    <row r="41" spans="1:10" ht="18">
      <c r="A41" s="13" t="s">
        <v>12</v>
      </c>
      <c r="B41" s="14" t="s">
        <v>43</v>
      </c>
      <c r="C41" s="21" t="s">
        <v>26</v>
      </c>
      <c r="D41" s="22">
        <v>1.6</v>
      </c>
      <c r="E41" s="1">
        <v>0.31</v>
      </c>
      <c r="F41" s="17">
        <f>E41*100/D41</f>
        <v>19.375</v>
      </c>
      <c r="G41" s="23">
        <f>E41/0.9</f>
        <v>0.34444444444444444</v>
      </c>
      <c r="H41" s="1">
        <v>0.21</v>
      </c>
      <c r="I41" s="17">
        <f>H41*100/D41</f>
        <v>13.125</v>
      </c>
      <c r="J41" s="23">
        <f>H41/0.9</f>
        <v>0.2333333333333333</v>
      </c>
    </row>
    <row r="42" spans="1:10" ht="18">
      <c r="A42" s="19"/>
      <c r="B42" s="20"/>
      <c r="C42" s="21" t="s">
        <v>27</v>
      </c>
      <c r="D42" s="22">
        <v>1.6</v>
      </c>
      <c r="E42" s="26" t="s">
        <v>91</v>
      </c>
      <c r="F42" s="17"/>
      <c r="G42" s="23"/>
      <c r="H42" s="26" t="s">
        <v>91</v>
      </c>
      <c r="I42" s="17"/>
      <c r="J42" s="23"/>
    </row>
    <row r="43" spans="1:10" ht="3.75" customHeight="1">
      <c r="A43" s="24"/>
      <c r="B43" s="25"/>
      <c r="C43" s="21"/>
      <c r="D43" s="22"/>
      <c r="E43" s="22"/>
      <c r="F43" s="22"/>
      <c r="G43" s="22"/>
      <c r="H43" s="22"/>
      <c r="I43" s="22"/>
      <c r="J43" s="22"/>
    </row>
    <row r="44" spans="1:10" ht="18">
      <c r="A44" s="13" t="s">
        <v>13</v>
      </c>
      <c r="B44" s="14" t="s">
        <v>44</v>
      </c>
      <c r="C44" s="21" t="s">
        <v>26</v>
      </c>
      <c r="D44" s="22">
        <v>2.5</v>
      </c>
      <c r="E44" s="26" t="s">
        <v>91</v>
      </c>
      <c r="F44" s="17"/>
      <c r="G44" s="23"/>
      <c r="H44" s="26" t="s">
        <v>91</v>
      </c>
      <c r="I44" s="17"/>
      <c r="J44" s="23"/>
    </row>
    <row r="45" spans="1:10" ht="18">
      <c r="A45" s="19"/>
      <c r="B45" s="20"/>
      <c r="C45" s="21" t="s">
        <v>27</v>
      </c>
      <c r="D45" s="22">
        <v>2.5</v>
      </c>
      <c r="E45" s="1">
        <v>0.32</v>
      </c>
      <c r="F45" s="17">
        <f>E45*100/D45</f>
        <v>12.8</v>
      </c>
      <c r="G45" s="23">
        <f>E45/0.9</f>
        <v>0.35555555555555557</v>
      </c>
      <c r="H45" s="1">
        <v>0.2</v>
      </c>
      <c r="I45" s="17">
        <f>H45*100/D45</f>
        <v>8</v>
      </c>
      <c r="J45" s="23">
        <f>H45/0.9</f>
        <v>0.22222222222222224</v>
      </c>
    </row>
    <row r="46" spans="1:10" ht="3.75" customHeight="1">
      <c r="A46" s="24"/>
      <c r="B46" s="25"/>
      <c r="C46" s="21"/>
      <c r="D46" s="22"/>
      <c r="E46" s="1"/>
      <c r="F46" s="22"/>
      <c r="G46" s="22"/>
      <c r="H46" s="22"/>
      <c r="I46" s="22"/>
      <c r="J46" s="22"/>
    </row>
    <row r="47" spans="1:10" ht="18">
      <c r="A47" s="21"/>
      <c r="B47" s="30" t="s">
        <v>45</v>
      </c>
      <c r="C47" s="21"/>
      <c r="D47" s="31">
        <f>D5+D6+D8+D11+D14+D18+D21+D24+D26+D27+D30+D33+D36+D38+D41+D45</f>
        <v>66.9</v>
      </c>
      <c r="E47" s="32">
        <f>E5+E8+E11+E14+E18+E21+E24+E26+E27+E30+E33+E36+E38+E41+E45</f>
        <v>20.510000000000005</v>
      </c>
      <c r="F47" s="31">
        <f>E47*100/D47</f>
        <v>30.6576980568012</v>
      </c>
      <c r="G47" s="33">
        <f>E47/0.9</f>
        <v>22.788888888888895</v>
      </c>
      <c r="H47" s="32">
        <f>H5+H8+H11+H14+H18+H21+H24+H26+H27+H30+H33+H36+H38+H41+H45</f>
        <v>13.895</v>
      </c>
      <c r="I47" s="31">
        <f>H47*100/D47</f>
        <v>20.76980568011958</v>
      </c>
      <c r="J47" s="33">
        <f>H47/0.9</f>
        <v>15.438888888888888</v>
      </c>
    </row>
    <row r="48" spans="1:10" ht="18" hidden="1">
      <c r="A48" s="21"/>
      <c r="B48" s="21"/>
      <c r="C48" s="21"/>
      <c r="D48" s="34"/>
      <c r="E48" s="35"/>
      <c r="F48" s="22"/>
      <c r="G48" s="21"/>
      <c r="H48" s="35"/>
      <c r="I48" s="22"/>
      <c r="J48" s="23"/>
    </row>
    <row r="49" spans="1:10" ht="21.75" customHeight="1">
      <c r="A49" s="36" t="s">
        <v>94</v>
      </c>
      <c r="B49" s="36"/>
      <c r="C49" s="36"/>
      <c r="D49" s="36"/>
      <c r="E49" s="36"/>
      <c r="F49" s="36"/>
      <c r="G49" s="36"/>
      <c r="H49" s="36"/>
      <c r="I49" s="36"/>
      <c r="J49" s="23"/>
    </row>
    <row r="50" spans="1:10" ht="18">
      <c r="A50" s="13" t="s">
        <v>0</v>
      </c>
      <c r="B50" s="14" t="s">
        <v>46</v>
      </c>
      <c r="C50" s="37" t="s">
        <v>26</v>
      </c>
      <c r="D50" s="16">
        <v>16</v>
      </c>
      <c r="E50" s="26">
        <v>3.47</v>
      </c>
      <c r="F50" s="22">
        <f>E50*100/D50</f>
        <v>21.6875</v>
      </c>
      <c r="G50" s="23">
        <f>E50/0.9</f>
        <v>3.8555555555555556</v>
      </c>
      <c r="H50" s="26">
        <v>2.06</v>
      </c>
      <c r="I50" s="22">
        <f>H50*100/D50</f>
        <v>12.875</v>
      </c>
      <c r="J50" s="23">
        <f>H50/0.9</f>
        <v>2.2888888888888888</v>
      </c>
    </row>
    <row r="51" spans="1:10" ht="18">
      <c r="A51" s="19"/>
      <c r="B51" s="20"/>
      <c r="C51" s="37" t="s">
        <v>27</v>
      </c>
      <c r="D51" s="16">
        <v>16</v>
      </c>
      <c r="E51" s="26">
        <v>1.07</v>
      </c>
      <c r="F51" s="22">
        <f>E51*100/D51</f>
        <v>6.6875</v>
      </c>
      <c r="G51" s="23">
        <f>E51/0.9</f>
        <v>1.1888888888888889</v>
      </c>
      <c r="H51" s="26">
        <v>0.57</v>
      </c>
      <c r="I51" s="22">
        <f>H51*100/D51</f>
        <v>3.5624999999999996</v>
      </c>
      <c r="J51" s="23">
        <f>H51/0.9</f>
        <v>0.6333333333333333</v>
      </c>
    </row>
    <row r="52" spans="1:10" ht="3.75" customHeight="1">
      <c r="A52" s="24"/>
      <c r="B52" s="25"/>
      <c r="C52" s="37"/>
      <c r="D52" s="16"/>
      <c r="E52" s="16"/>
      <c r="F52" s="16"/>
      <c r="G52" s="16"/>
      <c r="H52" s="16"/>
      <c r="I52" s="16"/>
      <c r="J52" s="23"/>
    </row>
    <row r="53" spans="1:10" ht="18">
      <c r="A53" s="13" t="s">
        <v>1</v>
      </c>
      <c r="B53" s="14" t="s">
        <v>47</v>
      </c>
      <c r="C53" s="37" t="s">
        <v>26</v>
      </c>
      <c r="D53" s="16">
        <v>6.3</v>
      </c>
      <c r="E53" s="26">
        <v>1.12</v>
      </c>
      <c r="F53" s="22">
        <f>E53*100/D53</f>
        <v>17.777777777777782</v>
      </c>
      <c r="G53" s="23">
        <f>E53/0.9</f>
        <v>1.2444444444444445</v>
      </c>
      <c r="H53" s="26">
        <v>0.79</v>
      </c>
      <c r="I53" s="22">
        <f>H53*100/D53</f>
        <v>12.53968253968254</v>
      </c>
      <c r="J53" s="22">
        <f>H53/0.9</f>
        <v>0.8777777777777778</v>
      </c>
    </row>
    <row r="54" spans="1:10" ht="18">
      <c r="A54" s="19"/>
      <c r="B54" s="20"/>
      <c r="C54" s="37" t="s">
        <v>27</v>
      </c>
      <c r="D54" s="16">
        <v>6.3</v>
      </c>
      <c r="E54" s="1" t="s">
        <v>91</v>
      </c>
      <c r="F54" s="22"/>
      <c r="G54" s="23"/>
      <c r="H54" s="1" t="s">
        <v>91</v>
      </c>
      <c r="I54" s="22"/>
      <c r="J54" s="23"/>
    </row>
    <row r="55" spans="1:10" ht="3.75" customHeight="1">
      <c r="A55" s="24"/>
      <c r="B55" s="25"/>
      <c r="C55" s="37"/>
      <c r="D55" s="16"/>
      <c r="E55" s="16"/>
      <c r="F55" s="16"/>
      <c r="G55" s="16"/>
      <c r="H55" s="16"/>
      <c r="I55" s="16"/>
      <c r="J55" s="23"/>
    </row>
    <row r="56" spans="1:10" ht="18">
      <c r="A56" s="13" t="s">
        <v>2</v>
      </c>
      <c r="B56" s="28" t="s">
        <v>48</v>
      </c>
      <c r="C56" s="37" t="s">
        <v>27</v>
      </c>
      <c r="D56" s="16">
        <v>10</v>
      </c>
      <c r="E56" s="1" t="s">
        <v>91</v>
      </c>
      <c r="F56" s="22"/>
      <c r="G56" s="27"/>
      <c r="H56" s="1" t="s">
        <v>91</v>
      </c>
      <c r="I56" s="22"/>
      <c r="J56" s="38"/>
    </row>
    <row r="57" spans="1:10" ht="18">
      <c r="A57" s="19"/>
      <c r="B57" s="29"/>
      <c r="C57" s="37" t="s">
        <v>26</v>
      </c>
      <c r="D57" s="16">
        <v>10</v>
      </c>
      <c r="E57" s="26">
        <v>0.1</v>
      </c>
      <c r="F57" s="22">
        <f>E57*100/D57</f>
        <v>1</v>
      </c>
      <c r="G57" s="27">
        <f>E57/0.9</f>
        <v>0.11111111111111112</v>
      </c>
      <c r="H57" s="26">
        <v>0.05</v>
      </c>
      <c r="I57" s="22">
        <f>H57*100/D57</f>
        <v>0.5</v>
      </c>
      <c r="J57" s="38">
        <f>H57/0.9</f>
        <v>0.05555555555555556</v>
      </c>
    </row>
    <row r="58" spans="1:10" ht="3" customHeight="1">
      <c r="A58" s="24"/>
      <c r="B58" s="25"/>
      <c r="C58" s="37"/>
      <c r="D58" s="16"/>
      <c r="E58" s="16"/>
      <c r="F58" s="16"/>
      <c r="G58" s="16"/>
      <c r="H58" s="16"/>
      <c r="I58" s="16"/>
      <c r="J58" s="23"/>
    </row>
    <row r="59" spans="1:10" ht="18">
      <c r="A59" s="13" t="s">
        <v>3</v>
      </c>
      <c r="B59" s="14" t="s">
        <v>49</v>
      </c>
      <c r="C59" s="37" t="s">
        <v>26</v>
      </c>
      <c r="D59" s="16">
        <v>10</v>
      </c>
      <c r="E59" s="1">
        <v>0.55</v>
      </c>
      <c r="F59" s="22">
        <f>E59*100/D59</f>
        <v>5.500000000000001</v>
      </c>
      <c r="G59" s="27">
        <f>E59/0.9</f>
        <v>0.6111111111111112</v>
      </c>
      <c r="H59" s="1">
        <v>0.34</v>
      </c>
      <c r="I59" s="22">
        <f>H59*100/D59</f>
        <v>3.4</v>
      </c>
      <c r="J59" s="27">
        <f>H59/0.9</f>
        <v>0.37777777777777777</v>
      </c>
    </row>
    <row r="60" spans="1:10" ht="18">
      <c r="A60" s="19"/>
      <c r="B60" s="20"/>
      <c r="C60" s="37" t="s">
        <v>27</v>
      </c>
      <c r="D60" s="16">
        <v>10</v>
      </c>
      <c r="E60" s="1" t="s">
        <v>91</v>
      </c>
      <c r="F60" s="22"/>
      <c r="G60" s="23"/>
      <c r="H60" s="1" t="s">
        <v>91</v>
      </c>
      <c r="I60" s="22"/>
      <c r="J60" s="23"/>
    </row>
    <row r="61" spans="1:10" ht="1.5" customHeight="1">
      <c r="A61" s="24"/>
      <c r="B61" s="25"/>
      <c r="C61" s="37"/>
      <c r="D61" s="16"/>
      <c r="E61" s="16"/>
      <c r="F61" s="16"/>
      <c r="G61" s="16"/>
      <c r="H61" s="16"/>
      <c r="I61" s="16"/>
      <c r="J61" s="16"/>
    </row>
    <row r="62" spans="1:10" ht="22.5" customHeight="1">
      <c r="A62" s="13" t="s">
        <v>4</v>
      </c>
      <c r="B62" s="14" t="s">
        <v>50</v>
      </c>
      <c r="C62" s="37" t="s">
        <v>26</v>
      </c>
      <c r="D62" s="16">
        <v>1.6</v>
      </c>
      <c r="E62" s="1">
        <v>0.05</v>
      </c>
      <c r="F62" s="22">
        <f>E62*100/D62</f>
        <v>3.125</v>
      </c>
      <c r="G62" s="23">
        <f>E62/0.9</f>
        <v>0.05555555555555556</v>
      </c>
      <c r="H62" s="1">
        <v>0.04</v>
      </c>
      <c r="I62" s="22">
        <f>H62*100/D62</f>
        <v>2.5</v>
      </c>
      <c r="J62" s="23">
        <f>H62/0.9</f>
        <v>0.044444444444444446</v>
      </c>
    </row>
    <row r="63" spans="1:10" ht="19.5" customHeight="1">
      <c r="A63" s="19"/>
      <c r="B63" s="20"/>
      <c r="C63" s="37" t="s">
        <v>27</v>
      </c>
      <c r="D63" s="16">
        <v>1.6</v>
      </c>
      <c r="E63" s="1" t="s">
        <v>91</v>
      </c>
      <c r="F63" s="22"/>
      <c r="G63" s="26"/>
      <c r="H63" s="1" t="s">
        <v>91</v>
      </c>
      <c r="I63" s="22"/>
      <c r="J63" s="26"/>
    </row>
    <row r="64" spans="1:10" ht="3.75" customHeight="1">
      <c r="A64" s="24"/>
      <c r="B64" s="25"/>
      <c r="C64" s="37"/>
      <c r="D64" s="16"/>
      <c r="E64" s="16"/>
      <c r="F64" s="16"/>
      <c r="G64" s="16"/>
      <c r="H64" s="16"/>
      <c r="I64" s="16"/>
      <c r="J64" s="23"/>
    </row>
    <row r="65" spans="1:10" ht="18.75" customHeight="1">
      <c r="A65" s="13" t="s">
        <v>5</v>
      </c>
      <c r="B65" s="14" t="s">
        <v>51</v>
      </c>
      <c r="C65" s="37" t="s">
        <v>26</v>
      </c>
      <c r="D65" s="16">
        <v>2.5</v>
      </c>
      <c r="E65" s="1" t="s">
        <v>91</v>
      </c>
      <c r="F65" s="22"/>
      <c r="G65" s="26"/>
      <c r="H65" s="1" t="s">
        <v>91</v>
      </c>
      <c r="I65" s="22"/>
      <c r="J65" s="27"/>
    </row>
    <row r="66" spans="1:10" ht="17.25" customHeight="1">
      <c r="A66" s="39"/>
      <c r="B66" s="40"/>
      <c r="C66" s="37" t="s">
        <v>27</v>
      </c>
      <c r="D66" s="16">
        <v>1.6</v>
      </c>
      <c r="E66" s="26">
        <v>0.21</v>
      </c>
      <c r="F66" s="22">
        <f>E66*100/D66</f>
        <v>13.125</v>
      </c>
      <c r="G66" s="27">
        <f>E66/0.9</f>
        <v>0.2333333333333333</v>
      </c>
      <c r="H66" s="1">
        <v>0.16</v>
      </c>
      <c r="I66" s="22">
        <f>H66*100/D66</f>
        <v>10</v>
      </c>
      <c r="J66" s="23">
        <f>H66/0.9</f>
        <v>0.17777777777777778</v>
      </c>
    </row>
    <row r="67" spans="1:10" ht="26.25" customHeight="1" hidden="1">
      <c r="A67" s="19"/>
      <c r="B67" s="20"/>
      <c r="C67" s="37"/>
      <c r="D67" s="16"/>
      <c r="E67" s="26"/>
      <c r="F67" s="22" t="e">
        <f>E67*100/D67</f>
        <v>#DIV/0!</v>
      </c>
      <c r="G67" s="26"/>
      <c r="H67" s="26"/>
      <c r="I67" s="22" t="e">
        <f>H67*100/D67</f>
        <v>#DIV/0!</v>
      </c>
      <c r="J67" s="26"/>
    </row>
    <row r="68" spans="1:10" ht="3.75" customHeight="1">
      <c r="A68" s="1"/>
      <c r="B68" s="41"/>
      <c r="C68" s="42"/>
      <c r="D68" s="43"/>
      <c r="E68" s="43"/>
      <c r="F68" s="43"/>
      <c r="G68" s="43"/>
      <c r="H68" s="43"/>
      <c r="I68" s="43"/>
      <c r="J68" s="26"/>
    </row>
    <row r="69" spans="1:10" ht="24.75" customHeight="1">
      <c r="A69" s="13" t="s">
        <v>6</v>
      </c>
      <c r="B69" s="14" t="s">
        <v>52</v>
      </c>
      <c r="C69" s="42" t="s">
        <v>26</v>
      </c>
      <c r="D69" s="43">
        <v>1</v>
      </c>
      <c r="E69" s="1">
        <v>0.61</v>
      </c>
      <c r="F69" s="22">
        <f>E69*100/D69</f>
        <v>61</v>
      </c>
      <c r="G69" s="17">
        <f>E69/0.9</f>
        <v>0.6777777777777777</v>
      </c>
      <c r="H69" s="1">
        <v>0.38</v>
      </c>
      <c r="I69" s="22">
        <f>H69*100/D69</f>
        <v>38</v>
      </c>
      <c r="J69" s="17">
        <f>H69/0.9</f>
        <v>0.4222222222222222</v>
      </c>
    </row>
    <row r="70" spans="1:10" ht="16.5" customHeight="1">
      <c r="A70" s="39"/>
      <c r="B70" s="40"/>
      <c r="C70" s="42" t="s">
        <v>27</v>
      </c>
      <c r="D70" s="43">
        <v>2.5</v>
      </c>
      <c r="E70" s="1" t="s">
        <v>91</v>
      </c>
      <c r="F70" s="22"/>
      <c r="G70" s="23"/>
      <c r="H70" s="1" t="s">
        <v>91</v>
      </c>
      <c r="I70" s="22"/>
      <c r="J70" s="23"/>
    </row>
    <row r="71" spans="1:10" ht="6.75" customHeight="1" hidden="1">
      <c r="A71" s="19"/>
      <c r="B71" s="20"/>
      <c r="C71" s="42"/>
      <c r="D71" s="43"/>
      <c r="E71" s="26"/>
      <c r="F71" s="22" t="e">
        <f>E71*100/D71</f>
        <v>#DIV/0!</v>
      </c>
      <c r="G71" s="26"/>
      <c r="H71" s="26"/>
      <c r="I71" s="22" t="e">
        <f>H71*100/D71</f>
        <v>#DIV/0!</v>
      </c>
      <c r="J71" s="26"/>
    </row>
    <row r="72" spans="1:10" ht="3" customHeight="1">
      <c r="A72" s="24"/>
      <c r="B72" s="25"/>
      <c r="C72" s="42"/>
      <c r="D72" s="43"/>
      <c r="E72" s="43"/>
      <c r="F72" s="43"/>
      <c r="G72" s="43"/>
      <c r="H72" s="43"/>
      <c r="I72" s="43"/>
      <c r="J72" s="26"/>
    </row>
    <row r="73" spans="1:10" ht="18">
      <c r="A73" s="13" t="s">
        <v>7</v>
      </c>
      <c r="B73" s="14" t="s">
        <v>53</v>
      </c>
      <c r="C73" s="42" t="s">
        <v>26</v>
      </c>
      <c r="D73" s="43">
        <v>2.5</v>
      </c>
      <c r="E73" s="1" t="s">
        <v>91</v>
      </c>
      <c r="F73" s="22"/>
      <c r="G73" s="22"/>
      <c r="H73" s="1" t="s">
        <v>91</v>
      </c>
      <c r="I73" s="22"/>
      <c r="J73" s="22"/>
    </row>
    <row r="74" spans="1:10" ht="20.25" customHeight="1">
      <c r="A74" s="19"/>
      <c r="B74" s="20"/>
      <c r="C74" s="37" t="s">
        <v>27</v>
      </c>
      <c r="D74" s="16">
        <v>1</v>
      </c>
      <c r="E74" s="1">
        <v>0.19</v>
      </c>
      <c r="F74" s="22">
        <f>E74*100/D74</f>
        <v>19</v>
      </c>
      <c r="G74" s="23">
        <f>E74/0.9</f>
        <v>0.2111111111111111</v>
      </c>
      <c r="H74" s="1">
        <v>0.16</v>
      </c>
      <c r="I74" s="22">
        <f>H74*100/D74</f>
        <v>16</v>
      </c>
      <c r="J74" s="23">
        <f>H74/0.9</f>
        <v>0.17777777777777778</v>
      </c>
    </row>
    <row r="75" spans="1:10" ht="3" customHeight="1">
      <c r="A75" s="24"/>
      <c r="B75" s="25"/>
      <c r="C75" s="37"/>
      <c r="D75" s="16"/>
      <c r="E75" s="16"/>
      <c r="F75" s="16"/>
      <c r="G75" s="16"/>
      <c r="H75" s="16"/>
      <c r="I75" s="16"/>
      <c r="J75" s="26"/>
    </row>
    <row r="76" spans="1:10" ht="18">
      <c r="A76" s="13" t="s">
        <v>8</v>
      </c>
      <c r="B76" s="14" t="s">
        <v>54</v>
      </c>
      <c r="C76" s="37" t="s">
        <v>26</v>
      </c>
      <c r="D76" s="16">
        <v>4</v>
      </c>
      <c r="E76" s="1" t="s">
        <v>91</v>
      </c>
      <c r="F76" s="22"/>
      <c r="G76" s="22"/>
      <c r="H76" s="1" t="s">
        <v>91</v>
      </c>
      <c r="I76" s="22"/>
      <c r="J76" s="22"/>
    </row>
    <row r="77" spans="1:10" ht="18">
      <c r="A77" s="19"/>
      <c r="B77" s="20"/>
      <c r="C77" s="37" t="s">
        <v>27</v>
      </c>
      <c r="D77" s="16">
        <v>2.5</v>
      </c>
      <c r="E77" s="26">
        <v>0.88</v>
      </c>
      <c r="F77" s="22">
        <f>E77*100/D77</f>
        <v>35.2</v>
      </c>
      <c r="G77" s="23">
        <f>E77/0.9</f>
        <v>0.9777777777777777</v>
      </c>
      <c r="H77" s="26">
        <v>0.65</v>
      </c>
      <c r="I77" s="22">
        <f>H77*100/D77</f>
        <v>26</v>
      </c>
      <c r="J77" s="23">
        <f>H77/0.9</f>
        <v>0.7222222222222222</v>
      </c>
    </row>
    <row r="78" spans="1:10" ht="2.25" customHeight="1">
      <c r="A78" s="24"/>
      <c r="B78" s="25"/>
      <c r="C78" s="37"/>
      <c r="D78" s="16"/>
      <c r="E78" s="26"/>
      <c r="F78" s="22"/>
      <c r="G78" s="23"/>
      <c r="H78" s="26"/>
      <c r="I78" s="22"/>
      <c r="J78" s="23"/>
    </row>
    <row r="79" spans="1:10" ht="18">
      <c r="A79" s="13" t="s">
        <v>9</v>
      </c>
      <c r="B79" s="14" t="s">
        <v>55</v>
      </c>
      <c r="C79" s="37" t="s">
        <v>26</v>
      </c>
      <c r="D79" s="16">
        <v>1.8</v>
      </c>
      <c r="E79" s="1" t="s">
        <v>91</v>
      </c>
      <c r="F79" s="22"/>
      <c r="G79" s="26"/>
      <c r="H79" s="1" t="s">
        <v>91</v>
      </c>
      <c r="I79" s="22"/>
      <c r="J79" s="26"/>
    </row>
    <row r="80" spans="1:10" ht="18">
      <c r="A80" s="19"/>
      <c r="B80" s="20"/>
      <c r="C80" s="37" t="s">
        <v>27</v>
      </c>
      <c r="D80" s="16">
        <v>2.5</v>
      </c>
      <c r="E80" s="1">
        <v>0.8</v>
      </c>
      <c r="F80" s="22">
        <f>E80*100/D80</f>
        <v>32</v>
      </c>
      <c r="G80" s="23">
        <f>E80/0.9</f>
        <v>0.888888888888889</v>
      </c>
      <c r="H80" s="1">
        <v>0.56</v>
      </c>
      <c r="I80" s="22">
        <f>H80*100/D80</f>
        <v>22.400000000000002</v>
      </c>
      <c r="J80" s="23">
        <f>H80/0.9</f>
        <v>0.6222222222222222</v>
      </c>
    </row>
    <row r="81" spans="1:10" ht="2.25" customHeight="1">
      <c r="A81" s="24"/>
      <c r="B81" s="24"/>
      <c r="C81" s="37"/>
      <c r="D81" s="16"/>
      <c r="E81" s="16"/>
      <c r="F81" s="16"/>
      <c r="G81" s="16"/>
      <c r="H81" s="16"/>
      <c r="I81" s="16"/>
      <c r="J81" s="23"/>
    </row>
    <row r="82" spans="1:10" ht="18.75" customHeight="1">
      <c r="A82" s="13" t="s">
        <v>10</v>
      </c>
      <c r="B82" s="14" t="s">
        <v>56</v>
      </c>
      <c r="C82" s="37" t="s">
        <v>26</v>
      </c>
      <c r="D82" s="16">
        <v>1.6</v>
      </c>
      <c r="E82" s="1" t="s">
        <v>91</v>
      </c>
      <c r="F82" s="22"/>
      <c r="G82" s="22"/>
      <c r="H82" s="1" t="s">
        <v>91</v>
      </c>
      <c r="I82" s="22"/>
      <c r="J82" s="22"/>
    </row>
    <row r="83" spans="1:10" ht="18" customHeight="1">
      <c r="A83" s="19"/>
      <c r="B83" s="20"/>
      <c r="C83" s="37" t="s">
        <v>27</v>
      </c>
      <c r="D83" s="16">
        <v>1.6</v>
      </c>
      <c r="E83" s="26">
        <v>0.43</v>
      </c>
      <c r="F83" s="22">
        <f>E83*100/D83</f>
        <v>26.875</v>
      </c>
      <c r="G83" s="22">
        <f>E83/0.9</f>
        <v>0.47777777777777775</v>
      </c>
      <c r="H83" s="26">
        <v>0.24</v>
      </c>
      <c r="I83" s="22">
        <f>H83*100/D83</f>
        <v>15</v>
      </c>
      <c r="J83" s="22">
        <f>H83/0.9</f>
        <v>0.26666666666666666</v>
      </c>
    </row>
    <row r="84" spans="1:10" ht="3" customHeight="1">
      <c r="A84" s="24"/>
      <c r="B84" s="25"/>
      <c r="C84" s="37"/>
      <c r="D84" s="16"/>
      <c r="E84" s="1"/>
      <c r="F84" s="22"/>
      <c r="G84" s="23"/>
      <c r="H84" s="1"/>
      <c r="I84" s="22"/>
      <c r="J84" s="23"/>
    </row>
    <row r="85" spans="1:10" ht="20.25" customHeight="1">
      <c r="A85" s="13" t="s">
        <v>11</v>
      </c>
      <c r="B85" s="14" t="s">
        <v>57</v>
      </c>
      <c r="C85" s="37" t="s">
        <v>26</v>
      </c>
      <c r="D85" s="16">
        <v>1.6</v>
      </c>
      <c r="E85" s="1" t="s">
        <v>91</v>
      </c>
      <c r="F85" s="22"/>
      <c r="G85" s="23"/>
      <c r="H85" s="1" t="s">
        <v>91</v>
      </c>
      <c r="I85" s="22"/>
      <c r="J85" s="23"/>
    </row>
    <row r="86" spans="1:10" ht="18">
      <c r="A86" s="19"/>
      <c r="B86" s="20"/>
      <c r="C86" s="37" t="s">
        <v>27</v>
      </c>
      <c r="D86" s="16">
        <v>1.6</v>
      </c>
      <c r="E86" s="1">
        <v>0.09</v>
      </c>
      <c r="F86" s="22">
        <f>E86*100/D86</f>
        <v>5.625</v>
      </c>
      <c r="G86" s="22">
        <f>E86/0.9</f>
        <v>0.09999999999999999</v>
      </c>
      <c r="H86" s="1">
        <v>0.04</v>
      </c>
      <c r="I86" s="22">
        <f>H86*100/D86</f>
        <v>2.5</v>
      </c>
      <c r="J86" s="22">
        <f>H86/0.9</f>
        <v>0.044444444444444446</v>
      </c>
    </row>
    <row r="87" spans="1:10" ht="3" customHeight="1">
      <c r="A87" s="24"/>
      <c r="B87" s="25"/>
      <c r="C87" s="37"/>
      <c r="D87" s="16"/>
      <c r="E87" s="16"/>
      <c r="F87" s="16"/>
      <c r="G87" s="16"/>
      <c r="H87" s="16"/>
      <c r="I87" s="16"/>
      <c r="J87" s="23"/>
    </row>
    <row r="88" spans="1:10" ht="18" customHeight="1">
      <c r="A88" s="13" t="s">
        <v>12</v>
      </c>
      <c r="B88" s="14" t="s">
        <v>58</v>
      </c>
      <c r="C88" s="37" t="s">
        <v>26</v>
      </c>
      <c r="D88" s="16">
        <v>1.6</v>
      </c>
      <c r="E88" s="1" t="s">
        <v>91</v>
      </c>
      <c r="F88" s="22"/>
      <c r="G88" s="26"/>
      <c r="H88" s="1" t="s">
        <v>91</v>
      </c>
      <c r="I88" s="22"/>
      <c r="J88" s="26"/>
    </row>
    <row r="89" spans="1:10" ht="18">
      <c r="A89" s="19"/>
      <c r="B89" s="20"/>
      <c r="C89" s="37" t="s">
        <v>27</v>
      </c>
      <c r="D89" s="16">
        <v>1.6</v>
      </c>
      <c r="E89" s="1">
        <v>0.17</v>
      </c>
      <c r="F89" s="22">
        <f>E89*100/D89</f>
        <v>10.625</v>
      </c>
      <c r="G89" s="27">
        <f>E89/0.9</f>
        <v>0.18888888888888888</v>
      </c>
      <c r="H89" s="1">
        <v>0.15</v>
      </c>
      <c r="I89" s="22">
        <f>H89*100/D89</f>
        <v>9.375</v>
      </c>
      <c r="J89" s="27">
        <f>H89/0.9</f>
        <v>0.16666666666666666</v>
      </c>
    </row>
    <row r="90" spans="1:10" ht="3.75" customHeight="1">
      <c r="A90" s="24"/>
      <c r="B90" s="25"/>
      <c r="C90" s="37"/>
      <c r="D90" s="16"/>
      <c r="E90" s="16"/>
      <c r="F90" s="16"/>
      <c r="G90" s="16"/>
      <c r="H90" s="16"/>
      <c r="I90" s="16"/>
      <c r="J90" s="26"/>
    </row>
    <row r="91" spans="1:10" ht="17.25" customHeight="1">
      <c r="A91" s="13" t="s">
        <v>13</v>
      </c>
      <c r="B91" s="14" t="s">
        <v>59</v>
      </c>
      <c r="C91" s="37" t="s">
        <v>26</v>
      </c>
      <c r="D91" s="16">
        <v>1.6</v>
      </c>
      <c r="E91" s="1" t="s">
        <v>91</v>
      </c>
      <c r="F91" s="22"/>
      <c r="G91" s="22"/>
      <c r="H91" s="1" t="s">
        <v>91</v>
      </c>
      <c r="I91" s="22"/>
      <c r="J91" s="22"/>
    </row>
    <row r="92" spans="1:10" ht="18">
      <c r="A92" s="19"/>
      <c r="B92" s="20"/>
      <c r="C92" s="37" t="s">
        <v>27</v>
      </c>
      <c r="D92" s="16">
        <v>1</v>
      </c>
      <c r="E92" s="1">
        <v>0.23</v>
      </c>
      <c r="F92" s="22">
        <f>E92*100/D92</f>
        <v>23</v>
      </c>
      <c r="G92" s="22">
        <f>E92/0.9</f>
        <v>0.25555555555555554</v>
      </c>
      <c r="H92" s="1">
        <v>0.18</v>
      </c>
      <c r="I92" s="22">
        <f>H92*100/D92</f>
        <v>18</v>
      </c>
      <c r="J92" s="23">
        <f>H92/0.9</f>
        <v>0.19999999999999998</v>
      </c>
    </row>
    <row r="93" spans="1:10" ht="3" customHeight="1">
      <c r="A93" s="24"/>
      <c r="B93" s="25"/>
      <c r="C93" s="37"/>
      <c r="D93" s="16"/>
      <c r="E93" s="16"/>
      <c r="F93" s="16"/>
      <c r="G93" s="16"/>
      <c r="H93" s="16"/>
      <c r="I93" s="16"/>
      <c r="J93" s="26"/>
    </row>
    <row r="94" spans="1:10" ht="17.25" customHeight="1">
      <c r="A94" s="13" t="s">
        <v>14</v>
      </c>
      <c r="B94" s="14" t="s">
        <v>60</v>
      </c>
      <c r="C94" s="37" t="s">
        <v>26</v>
      </c>
      <c r="D94" s="16">
        <v>2.5</v>
      </c>
      <c r="E94" s="1" t="s">
        <v>91</v>
      </c>
      <c r="F94" s="22"/>
      <c r="G94" s="22"/>
      <c r="H94" s="1" t="s">
        <v>91</v>
      </c>
      <c r="I94" s="22"/>
      <c r="J94" s="22"/>
    </row>
    <row r="95" spans="1:10" ht="18">
      <c r="A95" s="19"/>
      <c r="B95" s="20"/>
      <c r="C95" s="37" t="s">
        <v>27</v>
      </c>
      <c r="D95" s="16">
        <v>2.5</v>
      </c>
      <c r="E95" s="1">
        <v>0.01</v>
      </c>
      <c r="F95" s="22">
        <f>E95*100/D95</f>
        <v>0.4</v>
      </c>
      <c r="G95" s="23">
        <f>E95/0.9</f>
        <v>0.011111111111111112</v>
      </c>
      <c r="H95" s="1">
        <v>0.01</v>
      </c>
      <c r="I95" s="22">
        <f>H95*100/D95</f>
        <v>0.4</v>
      </c>
      <c r="J95" s="23">
        <f>H95/0.9</f>
        <v>0.011111111111111112</v>
      </c>
    </row>
    <row r="96" spans="1:10" ht="3" customHeight="1">
      <c r="A96" s="24"/>
      <c r="B96" s="25"/>
      <c r="C96" s="37"/>
      <c r="D96" s="16"/>
      <c r="E96" s="16"/>
      <c r="F96" s="16"/>
      <c r="G96" s="16"/>
      <c r="H96" s="16"/>
      <c r="I96" s="16"/>
      <c r="J96" s="26"/>
    </row>
    <row r="97" spans="1:10" ht="15.75" customHeight="1">
      <c r="A97" s="13" t="s">
        <v>15</v>
      </c>
      <c r="B97" s="14" t="s">
        <v>61</v>
      </c>
      <c r="C97" s="37" t="s">
        <v>26</v>
      </c>
      <c r="D97" s="16">
        <v>4</v>
      </c>
      <c r="E97" s="1">
        <v>0.66</v>
      </c>
      <c r="F97" s="22">
        <f>E97*100/D97</f>
        <v>16.5</v>
      </c>
      <c r="G97" s="23">
        <f>E97/0.9</f>
        <v>0.7333333333333334</v>
      </c>
      <c r="H97" s="1">
        <v>0.44</v>
      </c>
      <c r="I97" s="22">
        <f>H97*100/D97</f>
        <v>11</v>
      </c>
      <c r="J97" s="23">
        <f>H97/0.9</f>
        <v>0.4888888888888889</v>
      </c>
    </row>
    <row r="98" spans="1:10" ht="18">
      <c r="A98" s="19"/>
      <c r="B98" s="20"/>
      <c r="C98" s="37" t="s">
        <v>27</v>
      </c>
      <c r="D98" s="16">
        <v>4</v>
      </c>
      <c r="E98" s="1" t="s">
        <v>91</v>
      </c>
      <c r="F98" s="22"/>
      <c r="G98" s="26"/>
      <c r="H98" s="1" t="s">
        <v>91</v>
      </c>
      <c r="I98" s="22"/>
      <c r="J98" s="26"/>
    </row>
    <row r="99" spans="1:10" ht="16.5" customHeight="1">
      <c r="A99" s="44"/>
      <c r="B99" s="45" t="s">
        <v>29</v>
      </c>
      <c r="C99" s="46"/>
      <c r="D99" s="31">
        <f>D50+D51+D53+D56+D59+D62+D66+D69+D74+D77+D80+D83+D86+D89+D92+D95+D97</f>
        <v>80.79999999999998</v>
      </c>
      <c r="E99" s="32">
        <f>E50+E51+E53+E57+E59+E62+E66+E69+E74+E77+E80+E83+E86+E89+E92+E95+E97</f>
        <v>10.64</v>
      </c>
      <c r="F99" s="31">
        <f>E99*100/D99</f>
        <v>13.168316831683171</v>
      </c>
      <c r="G99" s="33">
        <f>E99/0.9</f>
        <v>11.822222222222223</v>
      </c>
      <c r="H99" s="32">
        <f>H50+H51+H53+H57+H59+H62+H66+H69+H74+H77+H80+H83+H86+H89+H92+H95+H97</f>
        <v>6.82</v>
      </c>
      <c r="I99" s="31">
        <f>H99*100/D99</f>
        <v>8.440594059405942</v>
      </c>
      <c r="J99" s="33">
        <f>H99/0.9</f>
        <v>7.5777777777777775</v>
      </c>
    </row>
    <row r="100" spans="1:10" ht="3.75" customHeight="1" hidden="1">
      <c r="A100" s="21"/>
      <c r="B100" s="21"/>
      <c r="C100" s="21"/>
      <c r="D100" s="21"/>
      <c r="E100" s="35"/>
      <c r="F100" s="22"/>
      <c r="G100" s="23"/>
      <c r="H100" s="35"/>
      <c r="I100" s="22"/>
      <c r="J100" s="23"/>
    </row>
    <row r="101" spans="1:10" ht="18">
      <c r="A101" s="9" t="s">
        <v>95</v>
      </c>
      <c r="B101" s="10"/>
      <c r="C101" s="10"/>
      <c r="D101" s="10"/>
      <c r="E101" s="10"/>
      <c r="F101" s="10"/>
      <c r="G101" s="10"/>
      <c r="H101" s="10"/>
      <c r="I101" s="11"/>
      <c r="J101" s="23"/>
    </row>
    <row r="102" spans="1:10" ht="18">
      <c r="A102" s="13" t="s">
        <v>0</v>
      </c>
      <c r="B102" s="14" t="s">
        <v>62</v>
      </c>
      <c r="C102" s="37" t="s">
        <v>26</v>
      </c>
      <c r="D102" s="16">
        <v>10</v>
      </c>
      <c r="E102" s="1">
        <v>4.89</v>
      </c>
      <c r="F102" s="17">
        <f>E102*100/D102</f>
        <v>48.89999999999999</v>
      </c>
      <c r="G102" s="17">
        <f>E102/0.9</f>
        <v>5.433333333333333</v>
      </c>
      <c r="H102" s="1">
        <v>3.32</v>
      </c>
      <c r="I102" s="17">
        <f>H102*100/D102</f>
        <v>33.2</v>
      </c>
      <c r="J102" s="17">
        <f>H102/0.9</f>
        <v>3.6888888888888887</v>
      </c>
    </row>
    <row r="103" spans="1:10" ht="18">
      <c r="A103" s="39"/>
      <c r="B103" s="40"/>
      <c r="C103" s="37" t="s">
        <v>27</v>
      </c>
      <c r="D103" s="16">
        <v>10</v>
      </c>
      <c r="E103" s="1" t="s">
        <v>91</v>
      </c>
      <c r="F103" s="17"/>
      <c r="G103" s="1"/>
      <c r="H103" s="1" t="s">
        <v>91</v>
      </c>
      <c r="I103" s="17"/>
      <c r="J103" s="1"/>
    </row>
    <row r="104" spans="1:10" ht="19.5" customHeight="1">
      <c r="A104" s="19"/>
      <c r="B104" s="20"/>
      <c r="C104" s="37" t="s">
        <v>28</v>
      </c>
      <c r="D104" s="16">
        <v>4</v>
      </c>
      <c r="E104" s="1" t="s">
        <v>91</v>
      </c>
      <c r="F104" s="17"/>
      <c r="G104" s="17"/>
      <c r="H104" s="1" t="s">
        <v>91</v>
      </c>
      <c r="I104" s="17"/>
      <c r="J104" s="1"/>
    </row>
    <row r="105" spans="1:10" ht="3.75" customHeight="1">
      <c r="A105" s="24"/>
      <c r="B105" s="25"/>
      <c r="C105" s="37"/>
      <c r="D105" s="16"/>
      <c r="E105" s="16"/>
      <c r="F105" s="16"/>
      <c r="G105" s="16"/>
      <c r="H105" s="16"/>
      <c r="I105" s="16"/>
      <c r="J105" s="26"/>
    </row>
    <row r="106" spans="1:10" ht="18">
      <c r="A106" s="13" t="s">
        <v>1</v>
      </c>
      <c r="B106" s="14" t="s">
        <v>63</v>
      </c>
      <c r="C106" s="37" t="s">
        <v>26</v>
      </c>
      <c r="D106" s="16">
        <v>6.3</v>
      </c>
      <c r="E106" s="26">
        <v>0.29</v>
      </c>
      <c r="F106" s="17">
        <f>E106*100/D106</f>
        <v>4.603174603174603</v>
      </c>
      <c r="G106" s="23">
        <f>E106/0.9</f>
        <v>0.3222222222222222</v>
      </c>
      <c r="H106" s="26">
        <v>0.28</v>
      </c>
      <c r="I106" s="17">
        <f>H106*100/D106</f>
        <v>4.4444444444444455</v>
      </c>
      <c r="J106" s="23">
        <f>H106/0.9</f>
        <v>0.3111111111111111</v>
      </c>
    </row>
    <row r="107" spans="1:10" ht="18" customHeight="1">
      <c r="A107" s="19"/>
      <c r="B107" s="20"/>
      <c r="C107" s="37" t="s">
        <v>27</v>
      </c>
      <c r="D107" s="16">
        <v>6.3</v>
      </c>
      <c r="E107" s="1" t="s">
        <v>91</v>
      </c>
      <c r="F107" s="17"/>
      <c r="G107" s="22"/>
      <c r="H107" s="1" t="s">
        <v>91</v>
      </c>
      <c r="I107" s="17"/>
      <c r="J107" s="22"/>
    </row>
    <row r="108" spans="1:10" ht="3" customHeight="1">
      <c r="A108" s="24"/>
      <c r="B108" s="25"/>
      <c r="C108" s="37"/>
      <c r="D108" s="16"/>
      <c r="E108" s="16"/>
      <c r="F108" s="16"/>
      <c r="G108" s="16"/>
      <c r="H108" s="16"/>
      <c r="I108" s="16"/>
      <c r="J108" s="23"/>
    </row>
    <row r="109" spans="1:10" ht="18">
      <c r="A109" s="13" t="s">
        <v>2</v>
      </c>
      <c r="B109" s="14" t="s">
        <v>64</v>
      </c>
      <c r="C109" s="37" t="s">
        <v>26</v>
      </c>
      <c r="D109" s="16">
        <v>6.3</v>
      </c>
      <c r="E109" s="26">
        <v>0.55</v>
      </c>
      <c r="F109" s="17">
        <f>E109*100/D109</f>
        <v>8.730158730158731</v>
      </c>
      <c r="G109" s="22">
        <f>E109/0.9</f>
        <v>0.6111111111111112</v>
      </c>
      <c r="H109" s="26">
        <v>0.32</v>
      </c>
      <c r="I109" s="17">
        <f>H109*100/D109</f>
        <v>5.079365079365079</v>
      </c>
      <c r="J109" s="22">
        <f>H109/0.9</f>
        <v>0.35555555555555557</v>
      </c>
    </row>
    <row r="110" spans="1:10" ht="18" customHeight="1">
      <c r="A110" s="19"/>
      <c r="B110" s="20"/>
      <c r="C110" s="37" t="s">
        <v>27</v>
      </c>
      <c r="D110" s="16">
        <v>6.3</v>
      </c>
      <c r="E110" s="1" t="s">
        <v>91</v>
      </c>
      <c r="F110" s="17"/>
      <c r="G110" s="23"/>
      <c r="H110" s="1" t="s">
        <v>91</v>
      </c>
      <c r="I110" s="17"/>
      <c r="J110" s="23"/>
    </row>
    <row r="111" spans="1:10" ht="3" customHeight="1">
      <c r="A111" s="24"/>
      <c r="B111" s="25"/>
      <c r="C111" s="37"/>
      <c r="D111" s="16"/>
      <c r="E111" s="16"/>
      <c r="F111" s="16"/>
      <c r="G111" s="16"/>
      <c r="H111" s="16"/>
      <c r="I111" s="16"/>
      <c r="J111" s="23"/>
    </row>
    <row r="112" spans="1:10" ht="18">
      <c r="A112" s="13" t="s">
        <v>3</v>
      </c>
      <c r="B112" s="14" t="s">
        <v>65</v>
      </c>
      <c r="C112" s="37" t="s">
        <v>26</v>
      </c>
      <c r="D112" s="16">
        <v>6.3</v>
      </c>
      <c r="E112" s="1" t="s">
        <v>91</v>
      </c>
      <c r="F112" s="17"/>
      <c r="G112" s="23"/>
      <c r="H112" s="1" t="s">
        <v>91</v>
      </c>
      <c r="I112" s="17"/>
      <c r="J112" s="23"/>
    </row>
    <row r="113" spans="1:10" ht="18" customHeight="1">
      <c r="A113" s="19"/>
      <c r="B113" s="20"/>
      <c r="C113" s="37" t="s">
        <v>27</v>
      </c>
      <c r="D113" s="16">
        <v>6.3</v>
      </c>
      <c r="E113" s="26">
        <v>0.16</v>
      </c>
      <c r="F113" s="17">
        <f>E113*100/D113</f>
        <v>2.5396825396825395</v>
      </c>
      <c r="G113" s="23">
        <f>E113/0.9</f>
        <v>0.17777777777777778</v>
      </c>
      <c r="H113" s="26">
        <v>0.16</v>
      </c>
      <c r="I113" s="17">
        <f>H113*100/D113</f>
        <v>2.5396825396825395</v>
      </c>
      <c r="J113" s="23">
        <f>H113/0.9</f>
        <v>0.17777777777777778</v>
      </c>
    </row>
    <row r="114" spans="1:10" ht="3" customHeight="1">
      <c r="A114" s="24"/>
      <c r="B114" s="25"/>
      <c r="C114" s="37"/>
      <c r="D114" s="16"/>
      <c r="E114" s="16"/>
      <c r="F114" s="16"/>
      <c r="G114" s="16"/>
      <c r="H114" s="16"/>
      <c r="I114" s="16"/>
      <c r="J114" s="16"/>
    </row>
    <row r="115" spans="1:10" ht="18">
      <c r="A115" s="13" t="s">
        <v>4</v>
      </c>
      <c r="B115" s="14" t="s">
        <v>66</v>
      </c>
      <c r="C115" s="37" t="s">
        <v>26</v>
      </c>
      <c r="D115" s="16">
        <v>4</v>
      </c>
      <c r="E115" s="1" t="s">
        <v>91</v>
      </c>
      <c r="F115" s="17"/>
      <c r="G115" s="23"/>
      <c r="H115" s="1" t="s">
        <v>91</v>
      </c>
      <c r="I115" s="17"/>
      <c r="J115" s="23"/>
    </row>
    <row r="116" spans="1:10" ht="18" customHeight="1">
      <c r="A116" s="19"/>
      <c r="B116" s="20"/>
      <c r="C116" s="37" t="s">
        <v>27</v>
      </c>
      <c r="D116" s="16">
        <v>4</v>
      </c>
      <c r="E116" s="1">
        <v>1.23</v>
      </c>
      <c r="F116" s="17">
        <f>E116*100/D116</f>
        <v>30.75</v>
      </c>
      <c r="G116" s="23">
        <f>E116/0.9</f>
        <v>1.3666666666666667</v>
      </c>
      <c r="H116" s="1">
        <v>0.35</v>
      </c>
      <c r="I116" s="17">
        <f>H116*100/D116</f>
        <v>8.75</v>
      </c>
      <c r="J116" s="23">
        <f>H116/0.9</f>
        <v>0.38888888888888884</v>
      </c>
    </row>
    <row r="117" spans="1:10" ht="3" customHeight="1">
      <c r="A117" s="24"/>
      <c r="B117" s="25"/>
      <c r="C117" s="37"/>
      <c r="D117" s="16"/>
      <c r="E117" s="16"/>
      <c r="F117" s="16"/>
      <c r="G117" s="16"/>
      <c r="H117" s="16"/>
      <c r="I117" s="16"/>
      <c r="J117" s="26"/>
    </row>
    <row r="118" spans="1:10" ht="18">
      <c r="A118" s="13" t="s">
        <v>5</v>
      </c>
      <c r="B118" s="14" t="s">
        <v>67</v>
      </c>
      <c r="C118" s="37" t="s">
        <v>26</v>
      </c>
      <c r="D118" s="16">
        <v>1.6</v>
      </c>
      <c r="E118" s="1" t="s">
        <v>91</v>
      </c>
      <c r="F118" s="17"/>
      <c r="G118" s="26"/>
      <c r="H118" s="1" t="s">
        <v>91</v>
      </c>
      <c r="I118" s="17"/>
      <c r="J118" s="27"/>
    </row>
    <row r="119" spans="1:10" ht="18" customHeight="1">
      <c r="A119" s="19"/>
      <c r="B119" s="20"/>
      <c r="C119" s="37" t="s">
        <v>27</v>
      </c>
      <c r="D119" s="16">
        <v>1.6</v>
      </c>
      <c r="E119" s="26">
        <v>0.09</v>
      </c>
      <c r="F119" s="17">
        <f>E119*100/D119</f>
        <v>5.625</v>
      </c>
      <c r="G119" s="26">
        <f>E119/0.9</f>
        <v>0.09999999999999999</v>
      </c>
      <c r="H119" s="1">
        <v>0.03</v>
      </c>
      <c r="I119" s="17">
        <f>H119*100/D119</f>
        <v>1.875</v>
      </c>
      <c r="J119" s="27">
        <f>H119/0.9</f>
        <v>0.03333333333333333</v>
      </c>
    </row>
    <row r="120" spans="1:10" ht="3.75" customHeight="1">
      <c r="A120" s="24"/>
      <c r="B120" s="25"/>
      <c r="C120" s="37"/>
      <c r="D120" s="16"/>
      <c r="E120" s="16"/>
      <c r="F120" s="16"/>
      <c r="G120" s="16"/>
      <c r="H120" s="16"/>
      <c r="I120" s="16"/>
      <c r="J120" s="23"/>
    </row>
    <row r="121" spans="1:10" ht="18">
      <c r="A121" s="13" t="s">
        <v>6</v>
      </c>
      <c r="B121" s="14" t="s">
        <v>68</v>
      </c>
      <c r="C121" s="37" t="s">
        <v>26</v>
      </c>
      <c r="D121" s="16">
        <v>2.5</v>
      </c>
      <c r="E121" s="1">
        <v>0.19</v>
      </c>
      <c r="F121" s="17">
        <f>E121*100/D121</f>
        <v>7.6</v>
      </c>
      <c r="G121" s="27">
        <f>E121/0.9</f>
        <v>0.2111111111111111</v>
      </c>
      <c r="H121" s="1">
        <v>0.06</v>
      </c>
      <c r="I121" s="17">
        <f>H121*100/D121</f>
        <v>2.4</v>
      </c>
      <c r="J121" s="27">
        <f>H121/0.9</f>
        <v>0.06666666666666667</v>
      </c>
    </row>
    <row r="122" spans="1:10" ht="18" customHeight="1">
      <c r="A122" s="19"/>
      <c r="B122" s="20"/>
      <c r="C122" s="37" t="s">
        <v>27</v>
      </c>
      <c r="D122" s="16">
        <v>1.6</v>
      </c>
      <c r="E122" s="1" t="s">
        <v>91</v>
      </c>
      <c r="F122" s="17"/>
      <c r="G122" s="27"/>
      <c r="H122" s="1" t="s">
        <v>91</v>
      </c>
      <c r="I122" s="17"/>
      <c r="J122" s="27"/>
    </row>
    <row r="123" spans="1:10" ht="3.75" customHeight="1">
      <c r="A123" s="24"/>
      <c r="B123" s="25"/>
      <c r="C123" s="37"/>
      <c r="D123" s="16"/>
      <c r="E123" s="16"/>
      <c r="F123" s="16"/>
      <c r="G123" s="16"/>
      <c r="H123" s="16"/>
      <c r="I123" s="16"/>
      <c r="J123" s="23"/>
    </row>
    <row r="124" spans="1:10" ht="18">
      <c r="A124" s="13" t="s">
        <v>7</v>
      </c>
      <c r="B124" s="14" t="s">
        <v>69</v>
      </c>
      <c r="C124" s="37" t="s">
        <v>26</v>
      </c>
      <c r="D124" s="16">
        <v>1</v>
      </c>
      <c r="E124" s="26">
        <v>0.27</v>
      </c>
      <c r="F124" s="17">
        <f>E124*100/D124</f>
        <v>27</v>
      </c>
      <c r="G124" s="27">
        <f>E124/0.9</f>
        <v>0.3</v>
      </c>
      <c r="H124" s="26">
        <v>0.19</v>
      </c>
      <c r="I124" s="17">
        <f>H124*100/D124</f>
        <v>19</v>
      </c>
      <c r="J124" s="27">
        <f>H124/0.9</f>
        <v>0.2111111111111111</v>
      </c>
    </row>
    <row r="125" spans="1:10" ht="18.75" customHeight="1">
      <c r="A125" s="19"/>
      <c r="B125" s="20"/>
      <c r="C125" s="37" t="s">
        <v>27</v>
      </c>
      <c r="D125" s="16">
        <v>1.6</v>
      </c>
      <c r="E125" s="1" t="s">
        <v>91</v>
      </c>
      <c r="F125" s="17"/>
      <c r="G125" s="26"/>
      <c r="H125" s="1" t="s">
        <v>91</v>
      </c>
      <c r="I125" s="17"/>
      <c r="J125" s="26"/>
    </row>
    <row r="126" spans="1:10" ht="3.75" customHeight="1">
      <c r="A126" s="24"/>
      <c r="B126" s="25"/>
      <c r="C126" s="37"/>
      <c r="D126" s="16"/>
      <c r="E126" s="16"/>
      <c r="F126" s="16"/>
      <c r="G126" s="16"/>
      <c r="H126" s="16"/>
      <c r="I126" s="16"/>
      <c r="J126" s="23"/>
    </row>
    <row r="127" spans="1:10" ht="18">
      <c r="A127" s="13" t="s">
        <v>8</v>
      </c>
      <c r="B127" s="14" t="s">
        <v>70</v>
      </c>
      <c r="C127" s="37" t="s">
        <v>26</v>
      </c>
      <c r="D127" s="16">
        <v>1</v>
      </c>
      <c r="E127" s="1" t="s">
        <v>91</v>
      </c>
      <c r="F127" s="17"/>
      <c r="G127" s="23"/>
      <c r="H127" s="1" t="s">
        <v>91</v>
      </c>
      <c r="I127" s="17"/>
      <c r="J127" s="23"/>
    </row>
    <row r="128" spans="1:10" ht="17.25" customHeight="1">
      <c r="A128" s="19"/>
      <c r="B128" s="20"/>
      <c r="C128" s="37" t="s">
        <v>27</v>
      </c>
      <c r="D128" s="16">
        <v>1.6</v>
      </c>
      <c r="E128" s="1">
        <v>0.08</v>
      </c>
      <c r="F128" s="17">
        <f>E128*100/D128</f>
        <v>5</v>
      </c>
      <c r="G128" s="23">
        <f>E128/0.9</f>
        <v>0.08888888888888889</v>
      </c>
      <c r="H128" s="1">
        <v>0.01</v>
      </c>
      <c r="I128" s="17">
        <f>H128*100/D128</f>
        <v>0.625</v>
      </c>
      <c r="J128" s="23">
        <f>H128/0.9</f>
        <v>0.011111111111111112</v>
      </c>
    </row>
    <row r="129" spans="1:10" ht="4.5" customHeight="1">
      <c r="A129" s="24"/>
      <c r="B129" s="25"/>
      <c r="C129" s="37"/>
      <c r="D129" s="16"/>
      <c r="E129" s="16"/>
      <c r="F129" s="16"/>
      <c r="G129" s="16"/>
      <c r="H129" s="16"/>
      <c r="I129" s="16"/>
      <c r="J129" s="23"/>
    </row>
    <row r="130" spans="1:10" ht="18">
      <c r="A130" s="13" t="s">
        <v>9</v>
      </c>
      <c r="B130" s="14" t="s">
        <v>71</v>
      </c>
      <c r="C130" s="37" t="s">
        <v>26</v>
      </c>
      <c r="D130" s="16">
        <v>1.6</v>
      </c>
      <c r="E130" s="26" t="s">
        <v>91</v>
      </c>
      <c r="F130" s="17"/>
      <c r="G130" s="23"/>
      <c r="H130" s="26" t="s">
        <v>91</v>
      </c>
      <c r="I130" s="17"/>
      <c r="J130" s="23"/>
    </row>
    <row r="131" spans="1:10" ht="18">
      <c r="A131" s="19"/>
      <c r="B131" s="20"/>
      <c r="C131" s="37" t="s">
        <v>27</v>
      </c>
      <c r="D131" s="16">
        <v>1</v>
      </c>
      <c r="E131" s="26">
        <v>0.01</v>
      </c>
      <c r="F131" s="17">
        <f>E131*100/D131</f>
        <v>1</v>
      </c>
      <c r="G131" s="23">
        <f>E131/0.9</f>
        <v>0.011111111111111112</v>
      </c>
      <c r="H131" s="26">
        <v>0.01</v>
      </c>
      <c r="I131" s="17">
        <f>H131*100/D131</f>
        <v>1</v>
      </c>
      <c r="J131" s="23">
        <f>H131/0.9</f>
        <v>0.011111111111111112</v>
      </c>
    </row>
    <row r="132" spans="1:10" ht="3.75" customHeight="1">
      <c r="A132" s="24"/>
      <c r="B132" s="25"/>
      <c r="C132" s="37"/>
      <c r="D132" s="16"/>
      <c r="E132" s="16"/>
      <c r="F132" s="16"/>
      <c r="G132" s="16"/>
      <c r="H132" s="16"/>
      <c r="I132" s="16"/>
      <c r="J132" s="26"/>
    </row>
    <row r="133" spans="1:10" ht="18">
      <c r="A133" s="13" t="s">
        <v>10</v>
      </c>
      <c r="B133" s="14" t="s">
        <v>72</v>
      </c>
      <c r="C133" s="37" t="s">
        <v>26</v>
      </c>
      <c r="D133" s="16">
        <v>2.5</v>
      </c>
      <c r="E133" s="1" t="s">
        <v>91</v>
      </c>
      <c r="F133" s="17"/>
      <c r="G133" s="1"/>
      <c r="H133" s="1" t="s">
        <v>91</v>
      </c>
      <c r="I133" s="17"/>
      <c r="J133" s="1"/>
    </row>
    <row r="134" spans="1:10" ht="18">
      <c r="A134" s="19"/>
      <c r="B134" s="20"/>
      <c r="C134" s="37" t="s">
        <v>27</v>
      </c>
      <c r="D134" s="16">
        <v>1.6</v>
      </c>
      <c r="E134" s="26">
        <v>0.07</v>
      </c>
      <c r="F134" s="17">
        <f>E134*100/D134</f>
        <v>4.375</v>
      </c>
      <c r="G134" s="23">
        <f>E134/0.9</f>
        <v>0.07777777777777778</v>
      </c>
      <c r="H134" s="26">
        <v>0.02</v>
      </c>
      <c r="I134" s="17">
        <f>H134*100/D134</f>
        <v>1.25</v>
      </c>
      <c r="J134" s="23">
        <f>H134/0.9</f>
        <v>0.022222222222222223</v>
      </c>
    </row>
    <row r="135" spans="1:10" ht="3" customHeight="1">
      <c r="A135" s="24"/>
      <c r="B135" s="25"/>
      <c r="C135" s="37"/>
      <c r="D135" s="16"/>
      <c r="E135" s="16"/>
      <c r="F135" s="16"/>
      <c r="G135" s="16"/>
      <c r="H135" s="16"/>
      <c r="I135" s="16"/>
      <c r="J135" s="16"/>
    </row>
    <row r="136" spans="1:10" ht="17.25" customHeight="1">
      <c r="A136" s="13" t="s">
        <v>11</v>
      </c>
      <c r="B136" s="14" t="s">
        <v>73</v>
      </c>
      <c r="C136" s="37" t="s">
        <v>26</v>
      </c>
      <c r="D136" s="16">
        <v>1</v>
      </c>
      <c r="E136" s="1" t="s">
        <v>91</v>
      </c>
      <c r="F136" s="17"/>
      <c r="G136" s="23"/>
      <c r="H136" s="1" t="s">
        <v>91</v>
      </c>
      <c r="I136" s="17"/>
      <c r="J136" s="23"/>
    </row>
    <row r="137" spans="1:10" ht="18">
      <c r="A137" s="19"/>
      <c r="B137" s="20"/>
      <c r="C137" s="37" t="s">
        <v>27</v>
      </c>
      <c r="D137" s="16">
        <v>2.5</v>
      </c>
      <c r="E137" s="26">
        <v>0.12</v>
      </c>
      <c r="F137" s="17">
        <f>E137*100/D137</f>
        <v>4.8</v>
      </c>
      <c r="G137" s="23">
        <f>E137/0.9</f>
        <v>0.13333333333333333</v>
      </c>
      <c r="H137" s="26">
        <v>0.01</v>
      </c>
      <c r="I137" s="17">
        <f>H137*100/D137</f>
        <v>0.4</v>
      </c>
      <c r="J137" s="23">
        <f>H137/0.9</f>
        <v>0.011111111111111112</v>
      </c>
    </row>
    <row r="138" spans="1:10" ht="3.75" customHeight="1">
      <c r="A138" s="24"/>
      <c r="B138" s="25"/>
      <c r="C138" s="37"/>
      <c r="D138" s="16"/>
      <c r="E138" s="16"/>
      <c r="F138" s="16"/>
      <c r="G138" s="16"/>
      <c r="H138" s="16"/>
      <c r="I138" s="16"/>
      <c r="J138" s="16"/>
    </row>
    <row r="139" spans="1:10" ht="17.25" customHeight="1">
      <c r="A139" s="13" t="s">
        <v>12</v>
      </c>
      <c r="B139" s="14" t="s">
        <v>74</v>
      </c>
      <c r="C139" s="37" t="s">
        <v>26</v>
      </c>
      <c r="D139" s="16">
        <v>2.5</v>
      </c>
      <c r="E139" s="26" t="s">
        <v>91</v>
      </c>
      <c r="F139" s="17"/>
      <c r="G139" s="26"/>
      <c r="H139" s="26" t="s">
        <v>91</v>
      </c>
      <c r="I139" s="17"/>
      <c r="J139" s="26"/>
    </row>
    <row r="140" spans="1:10" ht="18">
      <c r="A140" s="19"/>
      <c r="B140" s="20"/>
      <c r="C140" s="37" t="s">
        <v>27</v>
      </c>
      <c r="D140" s="16">
        <v>2.5</v>
      </c>
      <c r="E140" s="26">
        <v>0.18</v>
      </c>
      <c r="F140" s="17">
        <f>E140*100/D140</f>
        <v>7.2</v>
      </c>
      <c r="G140" s="23">
        <f>E140/0.9</f>
        <v>0.19999999999999998</v>
      </c>
      <c r="H140" s="26">
        <v>0.14</v>
      </c>
      <c r="I140" s="17">
        <f>H140*100/D140</f>
        <v>5.6000000000000005</v>
      </c>
      <c r="J140" s="23">
        <f>H140/0.9</f>
        <v>0.15555555555555556</v>
      </c>
    </row>
    <row r="141" spans="1:10" ht="3" customHeight="1">
      <c r="A141" s="24"/>
      <c r="B141" s="25"/>
      <c r="C141" s="37"/>
      <c r="D141" s="16"/>
      <c r="E141" s="1"/>
      <c r="F141" s="22"/>
      <c r="G141" s="23"/>
      <c r="H141" s="1"/>
      <c r="I141" s="22"/>
      <c r="J141" s="23"/>
    </row>
    <row r="142" spans="1:10" ht="15.75" customHeight="1">
      <c r="A142" s="30"/>
      <c r="B142" s="30" t="s">
        <v>29</v>
      </c>
      <c r="C142" s="46"/>
      <c r="D142" s="47">
        <f>D102+D106+D109+D113+D116+D119+D121+D124+D128+D131+D134+D137+D140</f>
        <v>47.20000000000001</v>
      </c>
      <c r="E142" s="47">
        <f>E102+E106+E109+E113+E116+E119+E121+E124+E128+E131+E134+E137+E140</f>
        <v>8.13</v>
      </c>
      <c r="F142" s="31">
        <f>E142*100/D142</f>
        <v>17.22457627118644</v>
      </c>
      <c r="G142" s="33">
        <f>E142/0.9</f>
        <v>9.033333333333333</v>
      </c>
      <c r="H142" s="47">
        <f>H102+H106+H109+H113+H116+H119+H121+H124+H128+H131+H134+H137+H140</f>
        <v>4.899999999999998</v>
      </c>
      <c r="I142" s="31">
        <f>H142*100/D142</f>
        <v>10.381355932203382</v>
      </c>
      <c r="J142" s="33">
        <f>H142/0.9</f>
        <v>5.444444444444442</v>
      </c>
    </row>
    <row r="143" spans="1:10" ht="18">
      <c r="A143" s="21"/>
      <c r="B143" s="21"/>
      <c r="C143" s="37"/>
      <c r="D143" s="34"/>
      <c r="E143" s="1"/>
      <c r="F143" s="22"/>
      <c r="G143" s="23"/>
      <c r="H143" s="1"/>
      <c r="I143" s="22"/>
      <c r="J143" s="23"/>
    </row>
    <row r="144" spans="1:10" ht="18">
      <c r="A144" s="9" t="s">
        <v>96</v>
      </c>
      <c r="B144" s="10"/>
      <c r="C144" s="10"/>
      <c r="D144" s="10"/>
      <c r="E144" s="10"/>
      <c r="F144" s="10"/>
      <c r="G144" s="10"/>
      <c r="H144" s="10"/>
      <c r="I144" s="11"/>
      <c r="J144" s="23"/>
    </row>
    <row r="145" spans="1:10" ht="15.75" customHeight="1">
      <c r="A145" s="13" t="s">
        <v>0</v>
      </c>
      <c r="B145" s="14" t="s">
        <v>75</v>
      </c>
      <c r="C145" s="37" t="s">
        <v>26</v>
      </c>
      <c r="D145" s="48">
        <v>25</v>
      </c>
      <c r="E145" s="26">
        <v>6.9</v>
      </c>
      <c r="F145" s="22">
        <f>E145*100/D145</f>
        <v>27.6</v>
      </c>
      <c r="G145" s="23">
        <f>E145/0.9</f>
        <v>7.666666666666667</v>
      </c>
      <c r="H145" s="26">
        <v>6.3</v>
      </c>
      <c r="I145" s="22">
        <f>H145*100/D145</f>
        <v>25.2</v>
      </c>
      <c r="J145" s="23">
        <f>H145/0.9</f>
        <v>7</v>
      </c>
    </row>
    <row r="146" spans="1:10" ht="15.75" customHeight="1">
      <c r="A146" s="39"/>
      <c r="B146" s="40"/>
      <c r="C146" s="37" t="s">
        <v>27</v>
      </c>
      <c r="D146" s="48">
        <v>25</v>
      </c>
      <c r="E146" s="1">
        <v>4.2</v>
      </c>
      <c r="F146" s="22">
        <f>E146*100/D146</f>
        <v>16.8</v>
      </c>
      <c r="G146" s="23">
        <f>E146/0.9</f>
        <v>4.666666666666667</v>
      </c>
      <c r="H146" s="1">
        <v>2.9</v>
      </c>
      <c r="I146" s="22">
        <f>H146*100/D146</f>
        <v>11.6</v>
      </c>
      <c r="J146" s="23">
        <f>H146/0.9</f>
        <v>3.222222222222222</v>
      </c>
    </row>
    <row r="147" spans="1:10" ht="18">
      <c r="A147" s="49"/>
      <c r="B147" s="50"/>
      <c r="C147" s="37" t="s">
        <v>76</v>
      </c>
      <c r="D147" s="48">
        <v>63</v>
      </c>
      <c r="E147" s="1">
        <v>20.405</v>
      </c>
      <c r="F147" s="22">
        <f>E147*100/D147</f>
        <v>32.388888888888886</v>
      </c>
      <c r="G147" s="23">
        <f>E147/0.9</f>
        <v>22.672222222222224</v>
      </c>
      <c r="H147" s="1">
        <v>14</v>
      </c>
      <c r="I147" s="22">
        <f>H147*100/D147</f>
        <v>22.22222222222222</v>
      </c>
      <c r="J147" s="23">
        <f>H147/0.9</f>
        <v>15.555555555555555</v>
      </c>
    </row>
    <row r="148" spans="1:10" ht="3.75" customHeight="1">
      <c r="A148" s="24"/>
      <c r="B148" s="25"/>
      <c r="C148" s="37"/>
      <c r="D148" s="48"/>
      <c r="E148" s="48"/>
      <c r="F148" s="48"/>
      <c r="G148" s="48"/>
      <c r="H148" s="48"/>
      <c r="I148" s="48"/>
      <c r="J148" s="48"/>
    </row>
    <row r="149" spans="1:10" ht="15.75" customHeight="1">
      <c r="A149" s="13" t="s">
        <v>1</v>
      </c>
      <c r="B149" s="28" t="s">
        <v>77</v>
      </c>
      <c r="C149" s="37" t="s">
        <v>26</v>
      </c>
      <c r="D149" s="51">
        <v>10</v>
      </c>
      <c r="E149" s="1">
        <v>3.89</v>
      </c>
      <c r="F149" s="22">
        <f>E149*100/D149</f>
        <v>38.9</v>
      </c>
      <c r="G149" s="23">
        <f>E149/0.9</f>
        <v>4.322222222222222</v>
      </c>
      <c r="H149" s="1">
        <v>2.52</v>
      </c>
      <c r="I149" s="22">
        <f>H149*100/D149</f>
        <v>25.2</v>
      </c>
      <c r="J149" s="23">
        <f>H149/0.9</f>
        <v>2.8</v>
      </c>
    </row>
    <row r="150" spans="1:10" ht="18">
      <c r="A150" s="19"/>
      <c r="B150" s="29"/>
      <c r="C150" s="37" t="s">
        <v>27</v>
      </c>
      <c r="D150" s="51">
        <v>6.3</v>
      </c>
      <c r="E150" s="1">
        <v>0.7</v>
      </c>
      <c r="F150" s="22">
        <f>E150*100/D150</f>
        <v>11.11111111111111</v>
      </c>
      <c r="G150" s="23">
        <f>E150/0.9</f>
        <v>0.7777777777777777</v>
      </c>
      <c r="H150" s="1">
        <v>0.49</v>
      </c>
      <c r="I150" s="22">
        <f>H150*100/D150</f>
        <v>7.777777777777778</v>
      </c>
      <c r="J150" s="23">
        <f>H150/0.9</f>
        <v>0.5444444444444444</v>
      </c>
    </row>
    <row r="151" spans="1:10" ht="2.25" customHeight="1">
      <c r="A151" s="24"/>
      <c r="B151" s="25"/>
      <c r="C151" s="37"/>
      <c r="D151" s="37"/>
      <c r="E151" s="37"/>
      <c r="F151" s="37"/>
      <c r="G151" s="37"/>
      <c r="H151" s="37"/>
      <c r="I151" s="37"/>
      <c r="J151" s="26"/>
    </row>
    <row r="152" spans="1:10" ht="15.75" customHeight="1">
      <c r="A152" s="13" t="s">
        <v>2</v>
      </c>
      <c r="B152" s="14" t="s">
        <v>78</v>
      </c>
      <c r="C152" s="37" t="s">
        <v>26</v>
      </c>
      <c r="D152" s="51">
        <v>6.3</v>
      </c>
      <c r="E152" s="26">
        <v>0.84</v>
      </c>
      <c r="F152" s="22">
        <f>E152*100/D152</f>
        <v>13.333333333333334</v>
      </c>
      <c r="G152" s="23">
        <f>E152/0.9</f>
        <v>0.9333333333333332</v>
      </c>
      <c r="H152" s="26">
        <v>0.61</v>
      </c>
      <c r="I152" s="22">
        <f>H152*100/D152</f>
        <v>9.682539682539684</v>
      </c>
      <c r="J152" s="23">
        <f>H152/0.9</f>
        <v>0.6777777777777777</v>
      </c>
    </row>
    <row r="153" spans="1:10" ht="18">
      <c r="A153" s="19"/>
      <c r="B153" s="20"/>
      <c r="C153" s="37" t="s">
        <v>27</v>
      </c>
      <c r="D153" s="51">
        <v>6.3</v>
      </c>
      <c r="E153" s="1" t="s">
        <v>91</v>
      </c>
      <c r="F153" s="22"/>
      <c r="G153" s="23"/>
      <c r="H153" s="1" t="s">
        <v>91</v>
      </c>
      <c r="I153" s="22"/>
      <c r="J153" s="23"/>
    </row>
    <row r="154" spans="1:10" ht="3" customHeight="1">
      <c r="A154" s="24"/>
      <c r="B154" s="25"/>
      <c r="C154" s="37"/>
      <c r="D154" s="51"/>
      <c r="E154" s="51"/>
      <c r="F154" s="51"/>
      <c r="G154" s="51"/>
      <c r="H154" s="51"/>
      <c r="I154" s="51"/>
      <c r="J154" s="23"/>
    </row>
    <row r="155" spans="1:10" ht="17.25" customHeight="1">
      <c r="A155" s="13" t="s">
        <v>3</v>
      </c>
      <c r="B155" s="14" t="s">
        <v>79</v>
      </c>
      <c r="C155" s="37" t="s">
        <v>26</v>
      </c>
      <c r="D155" s="51">
        <v>2.5</v>
      </c>
      <c r="E155" s="1" t="s">
        <v>91</v>
      </c>
      <c r="F155" s="22"/>
      <c r="G155" s="23"/>
      <c r="H155" s="1" t="s">
        <v>91</v>
      </c>
      <c r="I155" s="22"/>
      <c r="J155" s="23"/>
    </row>
    <row r="156" spans="1:10" ht="18">
      <c r="A156" s="19"/>
      <c r="B156" s="20"/>
      <c r="C156" s="37" t="s">
        <v>27</v>
      </c>
      <c r="D156" s="51">
        <v>2.5</v>
      </c>
      <c r="E156" s="1">
        <v>0.4</v>
      </c>
      <c r="F156" s="22">
        <f>E156*100/D156</f>
        <v>16</v>
      </c>
      <c r="G156" s="23">
        <f>E156/0.9</f>
        <v>0.4444444444444445</v>
      </c>
      <c r="H156" s="1">
        <v>0.09</v>
      </c>
      <c r="I156" s="22">
        <f>H156*100/D156</f>
        <v>3.6</v>
      </c>
      <c r="J156" s="23">
        <f>H156/0.9</f>
        <v>0.09999999999999999</v>
      </c>
    </row>
    <row r="157" spans="1:10" ht="3.75" customHeight="1">
      <c r="A157" s="24"/>
      <c r="B157" s="25"/>
      <c r="C157" s="37"/>
      <c r="D157" s="51"/>
      <c r="E157" s="51"/>
      <c r="F157" s="51"/>
      <c r="G157" s="51"/>
      <c r="H157" s="51"/>
      <c r="I157" s="51"/>
      <c r="J157" s="23"/>
    </row>
    <row r="158" spans="1:10" ht="15.75" customHeight="1">
      <c r="A158" s="13" t="s">
        <v>4</v>
      </c>
      <c r="B158" s="14" t="s">
        <v>80</v>
      </c>
      <c r="C158" s="37" t="s">
        <v>26</v>
      </c>
      <c r="D158" s="51">
        <v>6.3</v>
      </c>
      <c r="E158" s="1" t="s">
        <v>91</v>
      </c>
      <c r="F158" s="22"/>
      <c r="G158" s="23"/>
      <c r="H158" s="1" t="s">
        <v>91</v>
      </c>
      <c r="I158" s="22"/>
      <c r="J158" s="23"/>
    </row>
    <row r="159" spans="1:10" ht="18">
      <c r="A159" s="19"/>
      <c r="B159" s="20"/>
      <c r="C159" s="37" t="s">
        <v>27</v>
      </c>
      <c r="D159" s="51">
        <v>6.3</v>
      </c>
      <c r="E159" s="1">
        <v>1.01</v>
      </c>
      <c r="F159" s="22">
        <f>E159*100/D159</f>
        <v>16.03174603174603</v>
      </c>
      <c r="G159" s="23">
        <f>E159/0.9</f>
        <v>1.1222222222222222</v>
      </c>
      <c r="H159" s="1">
        <v>0.64</v>
      </c>
      <c r="I159" s="22">
        <f>H159*100/D159</f>
        <v>10.158730158730158</v>
      </c>
      <c r="J159" s="23">
        <f>H159/0.9</f>
        <v>0.7111111111111111</v>
      </c>
    </row>
    <row r="160" spans="1:10" ht="3" customHeight="1">
      <c r="A160" s="24"/>
      <c r="B160" s="25"/>
      <c r="C160" s="37"/>
      <c r="D160" s="51"/>
      <c r="E160" s="51"/>
      <c r="F160" s="51"/>
      <c r="G160" s="51"/>
      <c r="H160" s="51"/>
      <c r="I160" s="51"/>
      <c r="J160" s="51"/>
    </row>
    <row r="161" spans="1:10" ht="15.75" customHeight="1">
      <c r="A161" s="13" t="s">
        <v>5</v>
      </c>
      <c r="B161" s="14" t="s">
        <v>81</v>
      </c>
      <c r="C161" s="37" t="s">
        <v>26</v>
      </c>
      <c r="D161" s="51">
        <v>10</v>
      </c>
      <c r="E161" s="1">
        <v>2.42</v>
      </c>
      <c r="F161" s="22">
        <f>E161*100/D161</f>
        <v>24.2</v>
      </c>
      <c r="G161" s="23">
        <f>E161/0.9</f>
        <v>2.6888888888888887</v>
      </c>
      <c r="H161" s="1">
        <v>2.25</v>
      </c>
      <c r="I161" s="22">
        <f>H161*100/D161</f>
        <v>22.5</v>
      </c>
      <c r="J161" s="23">
        <f>H161/0.9</f>
        <v>2.5</v>
      </c>
    </row>
    <row r="162" spans="1:10" ht="18">
      <c r="A162" s="19"/>
      <c r="B162" s="20"/>
      <c r="C162" s="37" t="s">
        <v>27</v>
      </c>
      <c r="D162" s="51">
        <v>10</v>
      </c>
      <c r="E162" s="1" t="s">
        <v>91</v>
      </c>
      <c r="F162" s="22"/>
      <c r="G162" s="23"/>
      <c r="H162" s="1" t="s">
        <v>91</v>
      </c>
      <c r="I162" s="22"/>
      <c r="J162" s="23"/>
    </row>
    <row r="163" spans="1:10" ht="3" customHeight="1">
      <c r="A163" s="24"/>
      <c r="B163" s="25"/>
      <c r="C163" s="37"/>
      <c r="D163" s="51"/>
      <c r="E163" s="51"/>
      <c r="F163" s="51"/>
      <c r="G163" s="51"/>
      <c r="H163" s="51"/>
      <c r="I163" s="51"/>
      <c r="J163" s="51"/>
    </row>
    <row r="164" spans="1:10" ht="15" customHeight="1">
      <c r="A164" s="13" t="s">
        <v>6</v>
      </c>
      <c r="B164" s="14" t="s">
        <v>82</v>
      </c>
      <c r="C164" s="52" t="s">
        <v>26</v>
      </c>
      <c r="D164" s="53">
        <v>2.5</v>
      </c>
      <c r="E164" s="13">
        <v>0.24</v>
      </c>
      <c r="F164" s="54">
        <f>E164*100/D164</f>
        <v>9.6</v>
      </c>
      <c r="G164" s="55">
        <f>E164/0.9</f>
        <v>0.26666666666666666</v>
      </c>
      <c r="H164" s="13">
        <v>0.18</v>
      </c>
      <c r="I164" s="54">
        <f>H164*100/D164</f>
        <v>7.2</v>
      </c>
      <c r="J164" s="55">
        <f>H164/0.9</f>
        <v>0.19999999999999998</v>
      </c>
    </row>
    <row r="165" spans="1:10" ht="18">
      <c r="A165" s="19"/>
      <c r="B165" s="20"/>
      <c r="C165" s="56"/>
      <c r="D165" s="57"/>
      <c r="E165" s="19"/>
      <c r="F165" s="49" t="e">
        <f>E165*100/D165</f>
        <v>#DIV/0!</v>
      </c>
      <c r="G165" s="49"/>
      <c r="H165" s="19"/>
      <c r="I165" s="49" t="e">
        <f>H165*100/D165</f>
        <v>#DIV/0!</v>
      </c>
      <c r="J165" s="49"/>
    </row>
    <row r="166" spans="1:10" ht="3.75" customHeight="1">
      <c r="A166" s="24"/>
      <c r="B166" s="25"/>
      <c r="C166" s="37"/>
      <c r="D166" s="51"/>
      <c r="E166" s="51"/>
      <c r="F166" s="51"/>
      <c r="G166" s="51"/>
      <c r="H166" s="51"/>
      <c r="I166" s="22"/>
      <c r="J166" s="23"/>
    </row>
    <row r="167" spans="1:10" ht="15.75" customHeight="1">
      <c r="A167" s="13" t="s">
        <v>7</v>
      </c>
      <c r="B167" s="14" t="s">
        <v>83</v>
      </c>
      <c r="C167" s="52" t="s">
        <v>26</v>
      </c>
      <c r="D167" s="53">
        <v>2.5</v>
      </c>
      <c r="E167" s="58" t="s">
        <v>91</v>
      </c>
      <c r="F167" s="54"/>
      <c r="G167" s="55"/>
      <c r="H167" s="13" t="s">
        <v>91</v>
      </c>
      <c r="I167" s="54"/>
      <c r="J167" s="55"/>
    </row>
    <row r="168" spans="1:10" ht="18">
      <c r="A168" s="19"/>
      <c r="B168" s="20"/>
      <c r="C168" s="20"/>
      <c r="D168" s="57"/>
      <c r="E168" s="49"/>
      <c r="F168" s="49" t="e">
        <f>E168*100/D168</f>
        <v>#DIV/0!</v>
      </c>
      <c r="G168" s="49"/>
      <c r="H168" s="49"/>
      <c r="I168" s="49" t="e">
        <f>H168*100/D168</f>
        <v>#DIV/0!</v>
      </c>
      <c r="J168" s="49"/>
    </row>
    <row r="169" spans="1:10" ht="3" customHeight="1">
      <c r="A169" s="24"/>
      <c r="B169" s="25"/>
      <c r="C169" s="37"/>
      <c r="D169" s="51"/>
      <c r="E169" s="51"/>
      <c r="F169" s="51"/>
      <c r="G169" s="23"/>
      <c r="H169" s="23"/>
      <c r="I169" s="22"/>
      <c r="J169" s="23"/>
    </row>
    <row r="170" spans="1:10" ht="15" customHeight="1">
      <c r="A170" s="13" t="s">
        <v>8</v>
      </c>
      <c r="B170" s="14" t="s">
        <v>84</v>
      </c>
      <c r="C170" s="52" t="s">
        <v>26</v>
      </c>
      <c r="D170" s="53">
        <v>1</v>
      </c>
      <c r="E170" s="58">
        <v>0.12</v>
      </c>
      <c r="F170" s="54">
        <f>E170*100/D170</f>
        <v>12</v>
      </c>
      <c r="G170" s="55">
        <f>E170/0.9</f>
        <v>0.13333333333333333</v>
      </c>
      <c r="H170" s="13">
        <v>0.018</v>
      </c>
      <c r="I170" s="54">
        <f>H170*100/D170</f>
        <v>1.7999999999999998</v>
      </c>
      <c r="J170" s="55">
        <f>H170/0.9</f>
        <v>0.019999999999999997</v>
      </c>
    </row>
    <row r="171" spans="1:10" ht="18">
      <c r="A171" s="19"/>
      <c r="B171" s="20"/>
      <c r="C171" s="50"/>
      <c r="D171" s="59"/>
      <c r="E171" s="49"/>
      <c r="F171" s="49" t="e">
        <f>E171*100/D171</f>
        <v>#DIV/0!</v>
      </c>
      <c r="G171" s="49"/>
      <c r="H171" s="49"/>
      <c r="I171" s="49" t="e">
        <f>H171*100/D171</f>
        <v>#DIV/0!</v>
      </c>
      <c r="J171" s="49"/>
    </row>
    <row r="172" spans="1:10" ht="3" customHeight="1">
      <c r="A172" s="24"/>
      <c r="B172" s="25"/>
      <c r="C172" s="37"/>
      <c r="D172" s="51"/>
      <c r="E172" s="51"/>
      <c r="F172" s="51"/>
      <c r="G172" s="51"/>
      <c r="H172" s="51"/>
      <c r="I172" s="22"/>
      <c r="J172" s="23"/>
    </row>
    <row r="173" spans="1:10" ht="25.5" customHeight="1">
      <c r="A173" s="13" t="s">
        <v>9</v>
      </c>
      <c r="B173" s="14" t="s">
        <v>85</v>
      </c>
      <c r="C173" s="37" t="s">
        <v>26</v>
      </c>
      <c r="D173" s="51">
        <v>2.5</v>
      </c>
      <c r="E173" s="1" t="s">
        <v>91</v>
      </c>
      <c r="F173" s="1"/>
      <c r="G173" s="17"/>
      <c r="H173" s="1" t="s">
        <v>91</v>
      </c>
      <c r="I173" s="1"/>
      <c r="J173" s="17"/>
    </row>
    <row r="174" spans="1:10" ht="18">
      <c r="A174" s="19"/>
      <c r="B174" s="20"/>
      <c r="C174" s="37" t="s">
        <v>27</v>
      </c>
      <c r="D174" s="51">
        <v>2.5</v>
      </c>
      <c r="E174" s="1">
        <v>0.65</v>
      </c>
      <c r="F174" s="1">
        <f>E174*100/D174</f>
        <v>26</v>
      </c>
      <c r="G174" s="17">
        <f>E174/0.9</f>
        <v>0.7222222222222222</v>
      </c>
      <c r="H174" s="1">
        <v>0.49</v>
      </c>
      <c r="I174" s="1">
        <v>1.7999999999999998</v>
      </c>
      <c r="J174" s="17">
        <f>H174/0.9</f>
        <v>0.5444444444444444</v>
      </c>
    </row>
    <row r="175" spans="1:10" ht="2.25" customHeight="1">
      <c r="A175" s="24"/>
      <c r="B175" s="25"/>
      <c r="C175" s="37"/>
      <c r="D175" s="51"/>
      <c r="E175" s="51"/>
      <c r="F175" s="51"/>
      <c r="G175" s="51"/>
      <c r="H175" s="51"/>
      <c r="I175" s="51" t="e">
        <f>H175*100/D175</f>
        <v>#DIV/0!</v>
      </c>
      <c r="J175" s="26"/>
    </row>
    <row r="176" spans="1:10" ht="17.25" customHeight="1">
      <c r="A176" s="13" t="s">
        <v>10</v>
      </c>
      <c r="B176" s="28" t="s">
        <v>86</v>
      </c>
      <c r="C176" s="37" t="s">
        <v>26</v>
      </c>
      <c r="D176" s="51">
        <v>1.6</v>
      </c>
      <c r="E176" s="1">
        <v>0.08</v>
      </c>
      <c r="F176" s="1">
        <f>E176*100/D176</f>
        <v>5</v>
      </c>
      <c r="G176" s="23">
        <f>E176/0.9</f>
        <v>0.08888888888888889</v>
      </c>
      <c r="H176" s="1">
        <v>0.08</v>
      </c>
      <c r="I176" s="22">
        <f>H176*100/D176</f>
        <v>5</v>
      </c>
      <c r="J176" s="23">
        <f>H176/0.9</f>
        <v>0.08888888888888889</v>
      </c>
    </row>
    <row r="177" spans="1:10" ht="18">
      <c r="A177" s="19"/>
      <c r="B177" s="29"/>
      <c r="C177" s="37" t="s">
        <v>27</v>
      </c>
      <c r="D177" s="51">
        <v>1.6</v>
      </c>
      <c r="E177" s="26" t="s">
        <v>91</v>
      </c>
      <c r="F177" s="1"/>
      <c r="G177" s="26"/>
      <c r="H177" s="26" t="s">
        <v>91</v>
      </c>
      <c r="I177" s="22"/>
      <c r="J177" s="26"/>
    </row>
    <row r="178" spans="1:10" ht="2.25" customHeight="1">
      <c r="A178" s="24"/>
      <c r="B178" s="60"/>
      <c r="C178" s="37"/>
      <c r="D178" s="51"/>
      <c r="E178" s="51"/>
      <c r="F178" s="51"/>
      <c r="G178" s="51"/>
      <c r="H178" s="51"/>
      <c r="I178" s="51"/>
      <c r="J178" s="26"/>
    </row>
    <row r="179" spans="1:10" ht="18.75" customHeight="1">
      <c r="A179" s="13" t="s">
        <v>11</v>
      </c>
      <c r="B179" s="28" t="s">
        <v>87</v>
      </c>
      <c r="C179" s="37" t="s">
        <v>26</v>
      </c>
      <c r="D179" s="51">
        <v>2.5</v>
      </c>
      <c r="E179" s="1">
        <v>0.31</v>
      </c>
      <c r="F179" s="1">
        <f>E179*100/D179</f>
        <v>12.4</v>
      </c>
      <c r="G179" s="18">
        <f>E179/0.9</f>
        <v>0.34444444444444444</v>
      </c>
      <c r="H179" s="1">
        <v>0.14</v>
      </c>
      <c r="I179" s="22">
        <f>H179*100/D179</f>
        <v>5.6000000000000005</v>
      </c>
      <c r="J179" s="17">
        <f>H179/0.9</f>
        <v>0.15555555555555556</v>
      </c>
    </row>
    <row r="180" spans="1:10" ht="18" customHeight="1">
      <c r="A180" s="19"/>
      <c r="B180" s="29"/>
      <c r="C180" s="37" t="s">
        <v>27</v>
      </c>
      <c r="D180" s="51">
        <v>4</v>
      </c>
      <c r="E180" s="1" t="s">
        <v>91</v>
      </c>
      <c r="F180" s="1"/>
      <c r="G180" s="1"/>
      <c r="H180" s="1" t="s">
        <v>91</v>
      </c>
      <c r="I180" s="22"/>
      <c r="J180" s="1"/>
    </row>
    <row r="181" spans="1:10" ht="3" customHeight="1">
      <c r="A181" s="24"/>
      <c r="B181" s="60"/>
      <c r="C181" s="37"/>
      <c r="D181" s="51"/>
      <c r="E181" s="51"/>
      <c r="F181" s="51"/>
      <c r="G181" s="51"/>
      <c r="H181" s="51"/>
      <c r="I181" s="51"/>
      <c r="J181" s="51"/>
    </row>
    <row r="182" spans="1:10" ht="20.25" customHeight="1">
      <c r="A182" s="13" t="s">
        <v>12</v>
      </c>
      <c r="B182" s="28" t="s">
        <v>88</v>
      </c>
      <c r="C182" s="37" t="s">
        <v>26</v>
      </c>
      <c r="D182" s="51">
        <v>2.5</v>
      </c>
      <c r="E182" s="1">
        <v>0.12</v>
      </c>
      <c r="F182" s="1">
        <f>E182*100/D182</f>
        <v>4.8</v>
      </c>
      <c r="G182" s="23">
        <f>E182/0.9</f>
        <v>0.13333333333333333</v>
      </c>
      <c r="H182" s="1">
        <v>0.08</v>
      </c>
      <c r="I182" s="22">
        <f>H182*100/D182</f>
        <v>3.2</v>
      </c>
      <c r="J182" s="23">
        <f>H182/0.9</f>
        <v>0.08888888888888889</v>
      </c>
    </row>
    <row r="183" spans="1:10" ht="20.25" customHeight="1">
      <c r="A183" s="19"/>
      <c r="B183" s="29"/>
      <c r="C183" s="37" t="s">
        <v>27</v>
      </c>
      <c r="D183" s="51">
        <v>2.5</v>
      </c>
      <c r="E183" s="26" t="s">
        <v>91</v>
      </c>
      <c r="F183" s="1"/>
      <c r="G183" s="26"/>
      <c r="H183" s="26" t="s">
        <v>91</v>
      </c>
      <c r="I183" s="22"/>
      <c r="J183" s="26"/>
    </row>
    <row r="184" spans="1:10" ht="3" customHeight="1">
      <c r="A184" s="24"/>
      <c r="B184" s="25"/>
      <c r="C184" s="37"/>
      <c r="D184" s="51"/>
      <c r="E184" s="51"/>
      <c r="F184" s="51"/>
      <c r="G184" s="51"/>
      <c r="H184" s="51"/>
      <c r="I184" s="51"/>
      <c r="J184" s="26"/>
    </row>
    <row r="185" spans="1:10" ht="19.5" customHeight="1">
      <c r="A185" s="13" t="s">
        <v>13</v>
      </c>
      <c r="B185" s="14" t="s">
        <v>89</v>
      </c>
      <c r="C185" s="37" t="s">
        <v>26</v>
      </c>
      <c r="D185" s="51">
        <v>1</v>
      </c>
      <c r="E185" s="1">
        <v>0.03</v>
      </c>
      <c r="F185" s="17">
        <f>E185*100/D185</f>
        <v>3</v>
      </c>
      <c r="G185" s="23">
        <f>E185/0.9</f>
        <v>0.03333333333333333</v>
      </c>
      <c r="H185" s="1">
        <v>0.01</v>
      </c>
      <c r="I185" s="22">
        <f>H185*100/D185</f>
        <v>1</v>
      </c>
      <c r="J185" s="23">
        <f>H185/0.9</f>
        <v>0.011111111111111112</v>
      </c>
    </row>
    <row r="186" spans="1:10" ht="17.25" customHeight="1">
      <c r="A186" s="19"/>
      <c r="B186" s="20"/>
      <c r="C186" s="37" t="s">
        <v>27</v>
      </c>
      <c r="D186" s="51">
        <v>1.6</v>
      </c>
      <c r="E186" s="26" t="s">
        <v>91</v>
      </c>
      <c r="F186" s="17"/>
      <c r="G186" s="23"/>
      <c r="H186" s="26" t="s">
        <v>91</v>
      </c>
      <c r="I186" s="22"/>
      <c r="J186" s="23"/>
    </row>
    <row r="187" spans="1:10" ht="2.25" customHeight="1">
      <c r="A187" s="24"/>
      <c r="B187" s="25"/>
      <c r="C187" s="37"/>
      <c r="D187" s="51"/>
      <c r="E187" s="51"/>
      <c r="F187" s="51"/>
      <c r="G187" s="51"/>
      <c r="H187" s="51"/>
      <c r="I187" s="51"/>
      <c r="J187" s="26"/>
    </row>
    <row r="188" spans="1:10" ht="17.25" customHeight="1">
      <c r="A188" s="13" t="s">
        <v>14</v>
      </c>
      <c r="B188" s="14" t="s">
        <v>90</v>
      </c>
      <c r="C188" s="37" t="s">
        <v>26</v>
      </c>
      <c r="D188" s="51">
        <v>1.6</v>
      </c>
      <c r="E188" s="26" t="s">
        <v>91</v>
      </c>
      <c r="F188" s="1"/>
      <c r="G188" s="27"/>
      <c r="H188" s="26" t="s">
        <v>91</v>
      </c>
      <c r="I188" s="22"/>
      <c r="J188" s="27"/>
    </row>
    <row r="189" spans="1:10" ht="18">
      <c r="A189" s="19"/>
      <c r="B189" s="20"/>
      <c r="C189" s="37" t="s">
        <v>27</v>
      </c>
      <c r="D189" s="51">
        <v>1</v>
      </c>
      <c r="E189" s="1">
        <v>0.06</v>
      </c>
      <c r="F189" s="1">
        <f>E189*100/D189</f>
        <v>6</v>
      </c>
      <c r="G189" s="23">
        <f>E189/0.9</f>
        <v>0.06666666666666667</v>
      </c>
      <c r="H189" s="1">
        <v>0.03</v>
      </c>
      <c r="I189" s="22">
        <f>H189*100/D189</f>
        <v>3</v>
      </c>
      <c r="J189" s="23">
        <f>H189/0.9</f>
        <v>0.03333333333333333</v>
      </c>
    </row>
    <row r="190" spans="1:10" ht="18">
      <c r="A190" s="24"/>
      <c r="B190" s="25"/>
      <c r="C190" s="37"/>
      <c r="D190" s="51"/>
      <c r="E190" s="1"/>
      <c r="F190" s="22"/>
      <c r="G190" s="23"/>
      <c r="H190" s="1"/>
      <c r="I190" s="22"/>
      <c r="J190" s="23"/>
    </row>
    <row r="191" spans="1:10" ht="21.75" customHeight="1">
      <c r="A191" s="24"/>
      <c r="B191" s="45" t="s">
        <v>29</v>
      </c>
      <c r="C191" s="46"/>
      <c r="D191" s="47">
        <f>D145+D146+D147+D149+D150+D152+D156+D159+D161+D164+D170+D174+D176+D179+D182+D185+D189</f>
        <v>169.00000000000003</v>
      </c>
      <c r="E191" s="47">
        <f>E145+E146+E147+E149+E150+E152+E156+E159+E161+E164+E170+E174+E176+E179+E182+E185+E189</f>
        <v>42.37500000000001</v>
      </c>
      <c r="F191" s="31">
        <f>E191*100/D191</f>
        <v>25.07396449704142</v>
      </c>
      <c r="G191" s="33">
        <f>E191/0.9</f>
        <v>47.08333333333334</v>
      </c>
      <c r="H191" s="47">
        <f>H145+H146+H147+H149+H150+H152+H156+H159+H161+H164+H170+H174+H176+H179+H182+H185+H189</f>
        <v>30.827999999999996</v>
      </c>
      <c r="I191" s="31">
        <f>H191*100/D191</f>
        <v>18.24142011834319</v>
      </c>
      <c r="J191" s="33">
        <f>H191/0.9</f>
        <v>34.25333333333333</v>
      </c>
    </row>
    <row r="192" spans="1:10" ht="18">
      <c r="A192" s="21"/>
      <c r="B192" s="21"/>
      <c r="C192" s="21"/>
      <c r="D192" s="61">
        <f>D47+D99+D142</f>
        <v>194.9</v>
      </c>
      <c r="E192" s="31">
        <f>E47+E99+E142+E191</f>
        <v>81.65500000000002</v>
      </c>
      <c r="F192" s="31">
        <f>G192*100/D192</f>
        <v>46.550937802861874</v>
      </c>
      <c r="G192" s="33">
        <f>G47+G99+G142+G191</f>
        <v>90.72777777777779</v>
      </c>
      <c r="H192" s="31">
        <f>H47+H99+H142+H191</f>
        <v>56.443</v>
      </c>
      <c r="I192" s="31">
        <f>J192*100/D192</f>
        <v>32.17775497406077</v>
      </c>
      <c r="J192" s="33">
        <f>J47+J99+J142+J191</f>
        <v>62.71444444444444</v>
      </c>
    </row>
    <row r="193" spans="1:10" ht="18">
      <c r="A193" s="62"/>
      <c r="B193" s="62"/>
      <c r="C193" s="62"/>
      <c r="D193" s="62"/>
      <c r="E193" s="63"/>
      <c r="F193" s="64"/>
      <c r="G193" s="65"/>
      <c r="H193" s="63"/>
      <c r="I193" s="64"/>
      <c r="J193" s="65"/>
    </row>
    <row r="194" spans="1:10" ht="3.75" customHeight="1">
      <c r="A194" s="62"/>
      <c r="B194" s="66" t="s">
        <v>30</v>
      </c>
      <c r="C194" s="66"/>
      <c r="D194" s="66"/>
      <c r="E194" s="66"/>
      <c r="F194" s="66"/>
      <c r="G194" s="66"/>
      <c r="H194" s="66"/>
      <c r="I194" s="66"/>
      <c r="J194" s="66"/>
    </row>
    <row r="195" spans="1:10" ht="54.75" customHeight="1">
      <c r="A195" s="62"/>
      <c r="B195" s="66"/>
      <c r="C195" s="66"/>
      <c r="D195" s="66"/>
      <c r="E195" s="66"/>
      <c r="F195" s="66"/>
      <c r="G195" s="66"/>
      <c r="H195" s="66"/>
      <c r="I195" s="66"/>
      <c r="J195" s="66"/>
    </row>
    <row r="196" ht="5.25" customHeight="1"/>
    <row r="197" spans="1:10" ht="18">
      <c r="A197" s="62"/>
      <c r="B197" s="62"/>
      <c r="C197" s="62"/>
      <c r="D197" s="62"/>
      <c r="E197" s="63"/>
      <c r="F197" s="64"/>
      <c r="G197" s="65"/>
      <c r="H197" s="63"/>
      <c r="I197" s="64"/>
      <c r="J197" s="65"/>
    </row>
    <row r="198" spans="4:9" ht="4.5" customHeight="1">
      <c r="D198" s="62"/>
      <c r="E198" s="62"/>
      <c r="F198" s="62"/>
      <c r="G198" s="62"/>
      <c r="H198" s="62"/>
      <c r="I198" s="62"/>
    </row>
    <row r="199" ht="3.75" customHeight="1"/>
    <row r="200" ht="18">
      <c r="D200" s="68"/>
    </row>
    <row r="201" ht="18.75" customHeight="1"/>
    <row r="202" ht="4.5" customHeight="1"/>
    <row r="204" ht="18.75" customHeight="1"/>
    <row r="205" ht="4.5" customHeight="1"/>
    <row r="207" ht="18.75" customHeight="1"/>
    <row r="208" ht="3.75" customHeight="1"/>
    <row r="210" ht="18.75" customHeight="1"/>
    <row r="211" ht="3" customHeight="1"/>
    <row r="213" ht="18.75" customHeight="1"/>
    <row r="214" ht="2.25" customHeight="1"/>
    <row r="217" ht="3.75" customHeight="1"/>
    <row r="220" ht="3.75" customHeight="1"/>
    <row r="221" ht="19.5" customHeight="1"/>
    <row r="223" ht="46.5" customHeight="1"/>
    <row r="224" ht="3.75" customHeight="1"/>
    <row r="226" ht="18">
      <c r="K226" s="69"/>
    </row>
    <row r="227" ht="3.75" customHeight="1"/>
    <row r="230" ht="3.75" customHeight="1"/>
    <row r="233" ht="3.75" customHeight="1"/>
    <row r="236" ht="3.75" customHeight="1"/>
    <row r="239" ht="3.75" customHeight="1"/>
    <row r="242" ht="3.75" customHeight="1"/>
    <row r="245" ht="3.75" customHeight="1"/>
    <row r="248" ht="3.75" customHeight="1"/>
    <row r="251" ht="3.75" customHeight="1"/>
    <row r="254" ht="19.5" customHeight="1"/>
    <row r="257" ht="3.75" customHeight="1"/>
    <row r="260" ht="3.75" customHeight="1"/>
    <row r="263" ht="3.75" customHeight="1"/>
    <row r="266" ht="3.75" customHeight="1"/>
    <row r="269" ht="3.75" customHeight="1"/>
    <row r="272" ht="3.75" customHeight="1"/>
    <row r="275" ht="3.75" customHeight="1"/>
    <row r="278" ht="3.75" customHeight="1"/>
    <row r="281" ht="3.75" customHeight="1"/>
    <row r="285" ht="3.75" customHeight="1"/>
    <row r="287" ht="18" customHeight="1"/>
    <row r="288" ht="3.75" customHeight="1"/>
    <row r="291" ht="3.75" customHeight="1"/>
    <row r="294" ht="3.75" customHeight="1"/>
    <row r="302" ht="3.75" customHeight="1"/>
    <row r="305" ht="3.75" customHeight="1"/>
    <row r="307" ht="17.25" customHeight="1"/>
    <row r="308" ht="3.75" customHeight="1"/>
    <row r="309" ht="17.25" customHeight="1"/>
    <row r="311" ht="3.75" customHeight="1"/>
    <row r="314" ht="3.75" customHeight="1"/>
    <row r="317" ht="3.75" customHeight="1"/>
    <row r="320" ht="3.75" customHeight="1"/>
    <row r="323" ht="3.75" customHeight="1"/>
    <row r="331" ht="38.25" customHeight="1"/>
    <row r="332" ht="79.5" customHeight="1"/>
  </sheetData>
  <sheetProtection/>
  <mergeCells count="146">
    <mergeCell ref="A185:A186"/>
    <mergeCell ref="B185:B186"/>
    <mergeCell ref="A188:A189"/>
    <mergeCell ref="B188:B189"/>
    <mergeCell ref="A179:A180"/>
    <mergeCell ref="B179:B180"/>
    <mergeCell ref="A182:A183"/>
    <mergeCell ref="B182:B183"/>
    <mergeCell ref="B173:B174"/>
    <mergeCell ref="A176:A177"/>
    <mergeCell ref="B176:B177"/>
    <mergeCell ref="A167:A168"/>
    <mergeCell ref="B167:B168"/>
    <mergeCell ref="A170:A171"/>
    <mergeCell ref="B170:B171"/>
    <mergeCell ref="A173:A174"/>
    <mergeCell ref="A164:A165"/>
    <mergeCell ref="B164:B165"/>
    <mergeCell ref="B152:B153"/>
    <mergeCell ref="A155:A156"/>
    <mergeCell ref="B155:B156"/>
    <mergeCell ref="A158:A159"/>
    <mergeCell ref="B158:B159"/>
    <mergeCell ref="A38:A39"/>
    <mergeCell ref="B38:B39"/>
    <mergeCell ref="A41:A42"/>
    <mergeCell ref="B41:B42"/>
    <mergeCell ref="A44:A45"/>
    <mergeCell ref="A161:A162"/>
    <mergeCell ref="B161:B162"/>
    <mergeCell ref="A144:I144"/>
    <mergeCell ref="A50:A51"/>
    <mergeCell ref="B50:B51"/>
    <mergeCell ref="A35:A36"/>
    <mergeCell ref="B35:B36"/>
    <mergeCell ref="B32:B33"/>
    <mergeCell ref="A23:A24"/>
    <mergeCell ref="B23:B24"/>
    <mergeCell ref="A26:A27"/>
    <mergeCell ref="A32:A33"/>
    <mergeCell ref="A20:A21"/>
    <mergeCell ref="B20:B21"/>
    <mergeCell ref="A14:A15"/>
    <mergeCell ref="A29:A30"/>
    <mergeCell ref="B29:B30"/>
    <mergeCell ref="B14:B15"/>
    <mergeCell ref="A17:A18"/>
    <mergeCell ref="B17:B18"/>
    <mergeCell ref="B26:B27"/>
    <mergeCell ref="A1:J1"/>
    <mergeCell ref="B5:B6"/>
    <mergeCell ref="A5:A6"/>
    <mergeCell ref="A8:A9"/>
    <mergeCell ref="B8:B9"/>
    <mergeCell ref="A11:A12"/>
    <mergeCell ref="B11:B12"/>
    <mergeCell ref="A4:I4"/>
    <mergeCell ref="B44:B45"/>
    <mergeCell ref="A53:A54"/>
    <mergeCell ref="B53:B54"/>
    <mergeCell ref="A56:A57"/>
    <mergeCell ref="B56:B57"/>
    <mergeCell ref="A49:I49"/>
    <mergeCell ref="A59:A60"/>
    <mergeCell ref="B59:B60"/>
    <mergeCell ref="A62:A63"/>
    <mergeCell ref="B62:B63"/>
    <mergeCell ref="A73:A74"/>
    <mergeCell ref="B73:B74"/>
    <mergeCell ref="A65:A67"/>
    <mergeCell ref="B65:B67"/>
    <mergeCell ref="A69:A71"/>
    <mergeCell ref="B69:B71"/>
    <mergeCell ref="A76:A77"/>
    <mergeCell ref="B76:B77"/>
    <mergeCell ref="A79:A80"/>
    <mergeCell ref="B79:B80"/>
    <mergeCell ref="A82:A83"/>
    <mergeCell ref="B82:B83"/>
    <mergeCell ref="A85:A86"/>
    <mergeCell ref="B85:B86"/>
    <mergeCell ref="A88:A89"/>
    <mergeCell ref="B88:B89"/>
    <mergeCell ref="A91:A92"/>
    <mergeCell ref="B91:B92"/>
    <mergeCell ref="A102:A104"/>
    <mergeCell ref="B102:B104"/>
    <mergeCell ref="A101:I101"/>
    <mergeCell ref="A94:A95"/>
    <mergeCell ref="B94:B95"/>
    <mergeCell ref="A97:A98"/>
    <mergeCell ref="B97:B98"/>
    <mergeCell ref="A106:A107"/>
    <mergeCell ref="B106:B107"/>
    <mergeCell ref="A109:A110"/>
    <mergeCell ref="B109:B110"/>
    <mergeCell ref="A112:A113"/>
    <mergeCell ref="B112:B113"/>
    <mergeCell ref="A115:A116"/>
    <mergeCell ref="B115:B116"/>
    <mergeCell ref="A118:A119"/>
    <mergeCell ref="B118:B119"/>
    <mergeCell ref="A121:A122"/>
    <mergeCell ref="B121:B122"/>
    <mergeCell ref="A124:A125"/>
    <mergeCell ref="B124:B125"/>
    <mergeCell ref="A127:A128"/>
    <mergeCell ref="B127:B128"/>
    <mergeCell ref="A130:A131"/>
    <mergeCell ref="B130:B131"/>
    <mergeCell ref="A133:A134"/>
    <mergeCell ref="B133:B134"/>
    <mergeCell ref="B194:J195"/>
    <mergeCell ref="A136:A137"/>
    <mergeCell ref="B136:B137"/>
    <mergeCell ref="A139:A140"/>
    <mergeCell ref="B139:B140"/>
    <mergeCell ref="A149:A150"/>
    <mergeCell ref="B149:B150"/>
    <mergeCell ref="B145:B147"/>
    <mergeCell ref="A145:A147"/>
    <mergeCell ref="A152:A153"/>
    <mergeCell ref="J164:J165"/>
    <mergeCell ref="I164:I165"/>
    <mergeCell ref="H164:H165"/>
    <mergeCell ref="G164:G165"/>
    <mergeCell ref="F164:F165"/>
    <mergeCell ref="E164:E165"/>
    <mergeCell ref="D164:D165"/>
    <mergeCell ref="C164:C165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C170:C171"/>
    <mergeCell ref="D170:D171"/>
    <mergeCell ref="E170:E171"/>
    <mergeCell ref="F170:F171"/>
    <mergeCell ref="G170:G171"/>
    <mergeCell ref="H170:H171"/>
    <mergeCell ref="I170:I171"/>
    <mergeCell ref="J170:J171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3" manualBreakCount="3">
    <brk id="48" max="9" man="1"/>
    <brk id="100" max="9" man="1"/>
    <brk id="1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Бакина Лина</cp:lastModifiedBy>
  <cp:lastPrinted>2018-12-25T04:42:01Z</cp:lastPrinted>
  <dcterms:created xsi:type="dcterms:W3CDTF">2006-06-29T10:34:16Z</dcterms:created>
  <dcterms:modified xsi:type="dcterms:W3CDTF">2019-06-27T09:28:35Z</dcterms:modified>
  <cp:category/>
  <cp:version/>
  <cp:contentType/>
  <cp:contentStatus/>
</cp:coreProperties>
</file>